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<sst xmlns="http://schemas.openxmlformats.org/spreadsheetml/2006/main" count="266" uniqueCount="191">
  <si>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</si>
  <si>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</si>
  <si>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</si>
  <si>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</si>
  <si>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</si>
  <si>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</si>
  <si>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</si>
  <si>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</si>
  <si>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</si>
  <si>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</si>
  <si>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</si>
  <si>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</si>
  <si>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</si>
  <si>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</si>
  <si>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</si>
  <si>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</si>
  <si>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</si>
  <si>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</si>
  <si>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</si>
  <si>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</si>
  <si>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</si>
  <si>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</si>
  <si>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</si>
  <si>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</si>
  <si>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</si>
  <si>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</si>
  <si>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</si>
  <si>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</si>
  <si>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</si>
  <si>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</si>
  <si>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</si>
  <si>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</si>
  <si>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</si>
  <si>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</si>
  <si>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</si>
  <si>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</si>
  <si>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</si>
  <si>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</si>
  <si>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</si>
  <si>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</si>
  <si>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</si>
  <si>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</si>
  <si>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</si>
  <si>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</si>
  <si>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</si>
  <si>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</si>
  <si>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</si>
  <si>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</si>
  <si>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</si>
  <si>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</si>
  <si>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</si>
  <si>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</si>
  <si>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</si>
  <si>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</si>
  <si>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</si>
  <si>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</si>
  <si>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</si>
  <si>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</si>
  <si>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</si>
  <si>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</si>
  <si>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</si>
  <si>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</si>
  <si>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</si>
  <si>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</si>
  <si>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</si>
  <si>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</si>
  <si>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</si>
  <si>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</si>
  <si>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</si>
  <si>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</si>
  <si>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</si>
  <si>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</si>
  <si>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</si>
  <si>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</si>
  <si>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</si>
  <si>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</si>
  <si>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</si>
  <si>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</si>
  <si>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</si>
  <si>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</si>
  <si>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</si>
  <si>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</si>
  <si>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</si>
  <si>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</si>
  <si>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</si>
  <si>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</si>
  <si>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</si>
  <si>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</si>
  <si>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</si>
  <si>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</si>
  <si>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</si>
  <si>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</si>
  <si>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</si>
  <si>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</si>
  <si>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</si>
  <si>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</si>
  <si>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</si>
  <si>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</si>
  <si>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</si>
  <si>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</si>
  <si>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</si>
  <si>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</si>
  <si>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</si>
  <si>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</si>
  <si>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</si>
  <si>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</si>
  <si>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</si>
  <si>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</si>
  <si>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</si>
  <si>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</si>
  <si>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</si>
  <si>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</si>
  <si>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</si>
  <si>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</si>
  <si>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</si>
  <si>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</si>
  <si>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</si>
  <si>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</si>
  <si>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</si>
  <si>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</si>
  <si>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</si>
  <si>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</si>
  <si>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</si>
  <si>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</si>
  <si>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</si>
  <si>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</si>
  <si>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</si>
  <si>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</si>
  <si>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</si>
  <si>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</si>
  <si>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</si>
  <si>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</si>
  <si>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</si>
  <si>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</si>
  <si>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</si>
  <si>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</si>
  <si>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</si>
  <si>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</si>
  <si>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</si>
  <si>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</si>
  <si>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</si>
  <si>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</si>
  <si>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</si>
  <si>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</si>
  <si>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</si>
  <si>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</si>
  <si>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</si>
  <si>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</si>
  <si>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</si>
  <si>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</si>
  <si>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</si>
  <si>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</si>
  <si>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</si>
  <si>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</si>
  <si>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</si>
  <si>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</si>
  <si>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</si>
  <si>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</si>
  <si>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</si>
  <si>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</si>
  <si>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</si>
  <si>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</si>
  <si>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</si>
  <si>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</si>
  <si>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</si>
  <si>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</si>
  <si>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</si>
  <si>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</si>
  <si>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</si>
  <si>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</si>
  <si>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</si>
  <si>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</si>
  <si>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 xml:space="preserve">Fédération canadienne de l'entreprise indépendante (FCEI) </t>
  </si>
  <si>
    <t>non</t>
  </si>
  <si>
    <t>Francois Vincent</t>
  </si>
  <si>
    <t xml:space="preserve">Jean-Philippe Therriault </t>
  </si>
  <si>
    <t>8 ans</t>
  </si>
  <si>
    <t>externe</t>
  </si>
  <si>
    <t>800, rue du Square Victoria, bureau 3500, Montréal, Québec  H4Z 1E9</t>
  </si>
  <si>
    <t>Mélina Cardinal-Bradette</t>
  </si>
  <si>
    <t>1 an</t>
  </si>
  <si>
    <t>Antoine Gosselin</t>
  </si>
  <si>
    <t>21 ans</t>
  </si>
  <si>
    <t>1039 rue de Dijon, Québec, G1W 4M3</t>
  </si>
  <si>
    <t>Montréal</t>
  </si>
  <si>
    <t>Jean-Philippe Therriault, avocat</t>
  </si>
  <si>
    <t>R-4169-2021</t>
  </si>
  <si>
    <t>Phase 1</t>
  </si>
  <si>
    <t xml:space="preserve">avril </t>
  </si>
  <si>
    <t>Externe</t>
  </si>
  <si>
    <t>7h</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</si>
</sst>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5" xfId="0" applyFont="1" applyBorder="1" applyAlignment="1" applyProtection="1">
      <alignment horizontal="left" vertical="center" wrapText="1"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B12" sqref="B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186</v>
      </c>
      <c r="C5" s="174" t="s">
        <v>16</v>
      </c>
      <c r="D5" s="181" t="s">
        <v>187</v>
      </c>
      <c r="E5" s="4"/>
      <c r="F5" s="4"/>
      <c r="G5" s="4"/>
      <c r="H5" s="4"/>
      <c r="I5" s="4"/>
      <c r="J5" s="4"/>
      <c r="K5" s="4"/>
      <c r="L5" s="4"/>
      <c r="M5" s="4"/>
      <c r="N5" s="4"/>
      <c r="O5" s="4"/>
      <c r="P5" s="4"/>
    </row>
    <row r="6" spans="1:16" ht="18.75" customHeight="1">
      <c r="A6" s="175" t="s">
        <v>1</v>
      </c>
      <c r="B6" s="304" t="s">
        <v>172</v>
      </c>
      <c r="C6" s="305"/>
      <c r="D6" s="306"/>
      <c r="E6" s="4"/>
      <c r="F6" s="4"/>
      <c r="G6" s="4"/>
      <c r="H6" s="4"/>
      <c r="I6" s="4"/>
      <c r="J6" s="4"/>
      <c r="K6" s="4"/>
      <c r="L6" s="4"/>
      <c r="M6" s="4"/>
      <c r="N6" s="4"/>
      <c r="O6" s="4"/>
      <c r="P6" s="4"/>
    </row>
    <row r="7" spans="1:16" ht="18.75" customHeight="1">
      <c r="A7" s="307" t="s">
        <v>67</v>
      </c>
      <c r="B7" s="308"/>
      <c r="C7" s="309"/>
      <c r="D7" s="182" t="s">
        <v>173</v>
      </c>
      <c r="E7" s="4"/>
      <c r="F7" s="4"/>
      <c r="G7" s="4"/>
      <c r="H7" s="4"/>
      <c r="I7" s="4"/>
      <c r="J7" s="4"/>
      <c r="K7" s="4"/>
      <c r="L7" s="4"/>
      <c r="M7" s="4"/>
      <c r="N7" s="4"/>
      <c r="O7" s="4"/>
      <c r="P7" s="4"/>
    </row>
    <row r="8" spans="1:16" ht="18.75" customHeight="1">
      <c r="A8" s="307" t="s">
        <v>134</v>
      </c>
      <c r="B8" s="310"/>
      <c r="C8" s="311"/>
      <c r="D8" s="183">
        <v>1</v>
      </c>
      <c r="E8" s="4"/>
      <c r="F8" s="4"/>
      <c r="G8" s="4"/>
      <c r="H8" s="4"/>
      <c r="I8" s="4"/>
      <c r="J8" s="4"/>
      <c r="K8" s="4"/>
      <c r="L8" s="4"/>
      <c r="M8" s="4"/>
      <c r="N8" s="4"/>
      <c r="O8" s="4"/>
      <c r="P8" s="4"/>
    </row>
    <row r="9" spans="1:16" ht="18.75" customHeight="1">
      <c r="A9" s="312" t="s">
        <v>133</v>
      </c>
      <c r="B9" s="313"/>
      <c r="C9" s="314"/>
      <c r="D9" s="184" t="s">
        <v>174</v>
      </c>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176</v>
      </c>
      <c r="C12" s="186" t="s">
        <v>177</v>
      </c>
      <c r="D12" s="187" t="s">
        <v>178</v>
      </c>
      <c r="E12" s="9"/>
      <c r="F12" s="4"/>
      <c r="G12" s="4"/>
      <c r="H12" s="4"/>
      <c r="I12" s="4"/>
      <c r="J12" s="4"/>
      <c r="K12" s="4"/>
      <c r="L12" s="4"/>
      <c r="M12" s="4"/>
      <c r="N12" s="4"/>
      <c r="O12" s="4"/>
      <c r="P12" s="4"/>
    </row>
    <row r="13" spans="1:16" ht="27" customHeight="1">
      <c r="A13" s="188" t="s">
        <v>179</v>
      </c>
      <c r="B13" s="189" t="s">
        <v>180</v>
      </c>
      <c r="C13" s="189" t="s">
        <v>177</v>
      </c>
      <c r="D13" s="187" t="s">
        <v>178</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182</v>
      </c>
      <c r="C17" s="186" t="s">
        <v>177</v>
      </c>
      <c r="D17" s="301" t="s">
        <v>183</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5" t="s">
        <v>17</v>
      </c>
      <c r="C22" s="315" t="s">
        <v>17</v>
      </c>
      <c r="D22" s="196"/>
      <c r="E22" s="9"/>
      <c r="F22" s="4"/>
      <c r="G22" s="4"/>
      <c r="H22" s="4"/>
      <c r="I22" s="4"/>
      <c r="J22" s="4"/>
      <c r="K22" s="4"/>
      <c r="L22" s="4"/>
      <c r="M22" s="4"/>
      <c r="N22" s="4"/>
      <c r="O22" s="4"/>
      <c r="P22" s="4"/>
    </row>
    <row r="23" spans="1:16" ht="27" customHeight="1">
      <c r="A23" s="195"/>
      <c r="B23" s="316"/>
      <c r="C23" s="316"/>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5" t="s">
        <v>17</v>
      </c>
      <c r="C25" s="200"/>
      <c r="D25" s="187"/>
      <c r="E25" s="9"/>
      <c r="F25" s="4"/>
      <c r="G25" s="4"/>
      <c r="H25" s="4"/>
      <c r="I25" s="4"/>
      <c r="J25" s="4"/>
      <c r="K25" s="4"/>
      <c r="L25" s="4"/>
      <c r="M25" s="4"/>
      <c r="N25" s="4"/>
      <c r="O25" s="4"/>
      <c r="P25" s="4"/>
    </row>
    <row r="26" spans="1:16" ht="27" customHeight="1">
      <c r="A26" s="199"/>
      <c r="B26" s="316"/>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4">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R-4169-2021</v>
      </c>
      <c r="C4" s="205" t="s">
        <v>16</v>
      </c>
      <c r="D4" s="127" t="str">
        <f>Identification!D5</f>
        <v>Phase 1</v>
      </c>
      <c r="E4" s="11"/>
      <c r="F4" s="4"/>
      <c r="G4" s="4"/>
      <c r="H4" s="4"/>
      <c r="I4" s="4"/>
      <c r="J4" s="4"/>
      <c r="K4" s="4"/>
      <c r="L4" s="4"/>
      <c r="M4" s="4"/>
      <c r="N4" s="4"/>
      <c r="O4" s="4"/>
      <c r="P4" s="4"/>
    </row>
    <row r="5" spans="1:16" ht="26.25" customHeight="1">
      <c r="A5" s="175" t="s">
        <v>1</v>
      </c>
      <c r="B5" s="342" t="str">
        <f>Identification!B6:D6</f>
        <v>Fédération canadienne de l'entreprise indépendante (FCEI) </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100.6</v>
      </c>
      <c r="C9" s="297">
        <f>Honoraires!D14</f>
        <v>30</v>
      </c>
      <c r="D9" s="128">
        <f>Honoraires!H14</f>
        <v>24937</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115</v>
      </c>
      <c r="C11" s="297">
        <f>Honoraires!D20</f>
        <v>39</v>
      </c>
      <c r="D11" s="128">
        <f>Honoraires!H20</f>
        <v>36960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215.6</v>
      </c>
      <c r="C17" s="240">
        <f>C9+C11+C13+C15</f>
        <v>69</v>
      </c>
      <c r="D17" s="241">
        <f>D9+D11+D13+D15</f>
        <v>61897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1856.91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1856.91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1600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65353.91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G10" sqref="G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2"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R-4169-2021</v>
      </c>
      <c r="D4" s="373" t="s">
        <v>16</v>
      </c>
      <c r="E4" s="374"/>
      <c r="F4" s="368" t="str">
        <f>Identification!D5</f>
        <v>Phase 1</v>
      </c>
      <c r="G4" s="369"/>
      <c r="H4" s="370"/>
      <c r="I4" s="11"/>
      <c r="J4" s="11"/>
      <c r="K4" s="11"/>
      <c r="L4" s="11"/>
      <c r="M4" s="11"/>
      <c r="N4" s="11"/>
      <c r="O4" s="11"/>
      <c r="P4" s="11"/>
      <c r="Q4" s="11"/>
    </row>
    <row r="5" spans="1:17" ht="26.25" customHeight="1">
      <c r="A5" s="131" t="s">
        <v>1</v>
      </c>
      <c r="B5" s="132"/>
      <c r="C5" s="342" t="str">
        <f>Identification!B6</f>
        <v>Fédération canadienne de l'entreprise indépendante (FCEI) </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Jean-Philippe Therriault </v>
      </c>
      <c r="C10" s="245">
        <f>112.4-D10</f>
        <v>82.4</v>
      </c>
      <c r="D10" s="245">
        <v>30</v>
      </c>
      <c r="E10" s="246">
        <v>200</v>
      </c>
      <c r="F10" s="169">
        <f>ROUND(((D10*E10)+(C10*E10)),2)</f>
        <v>22480</v>
      </c>
      <c r="G10" s="252"/>
      <c r="H10" s="166">
        <f>ROUND(F10+G10,2)</f>
        <v>22480</v>
      </c>
      <c r="I10" s="11"/>
      <c r="J10" s="11"/>
      <c r="K10" s="11"/>
      <c r="L10" s="11"/>
      <c r="M10" s="11"/>
      <c r="N10" s="11"/>
      <c r="O10" s="11"/>
      <c r="P10" s="11"/>
      <c r="Q10" s="11"/>
    </row>
    <row r="11" spans="1:17" ht="20.25" customHeight="1">
      <c r="A11" s="365"/>
      <c r="B11" s="147" t="str">
        <f>Identification!A13</f>
        <v>Mélina Cardinal-Bradette</v>
      </c>
      <c r="C11" s="247">
        <v>18.2</v>
      </c>
      <c r="D11" s="247">
        <v>0</v>
      </c>
      <c r="E11" s="248">
        <v>135</v>
      </c>
      <c r="F11" s="170">
        <f>ROUND(((D11*E11)+(C11*E11)),2)</f>
        <v>2457</v>
      </c>
      <c r="G11" s="253"/>
      <c r="H11" s="167">
        <f>ROUND(F11+G11,2)</f>
        <v>2457</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100.6</v>
      </c>
      <c r="D14" s="159">
        <f>SUM(D10:D13)</f>
        <v>30</v>
      </c>
      <c r="E14" s="362"/>
      <c r="F14" s="160">
        <f>F10+F11+F12+F13</f>
        <v>24937</v>
      </c>
      <c r="G14" s="160">
        <f>G10+G11+G12+G13</f>
        <v>0</v>
      </c>
      <c r="H14" s="161">
        <f>ROUND(F14+G14,2)</f>
        <v>24937</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Antoine Gosselin</v>
      </c>
      <c r="C16" s="245">
        <f>154-39</f>
        <v>115</v>
      </c>
      <c r="D16" s="245">
        <v>39</v>
      </c>
      <c r="E16" s="246">
        <v>240</v>
      </c>
      <c r="F16" s="169">
        <f>ROUND(((D16*E16)+(C16*E16)),2)</f>
        <v>36960</v>
      </c>
      <c r="G16" s="252"/>
      <c r="H16" s="166">
        <f>ROUND(F16+G16,2)</f>
        <v>36960</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115</v>
      </c>
      <c r="D20" s="159">
        <f>SUM(D16:D19)</f>
        <v>39</v>
      </c>
      <c r="E20" s="362"/>
      <c r="F20" s="160">
        <f>F16+F17+F18+F19</f>
        <v>36960</v>
      </c>
      <c r="G20" s="160">
        <f>G16+G17+G18+G19</f>
        <v>0</v>
      </c>
      <c r="H20" s="161">
        <f>ROUND(F20+G20,2)</f>
        <v>36960</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61897</v>
      </c>
      <c r="G30" s="237">
        <f>G14+G20+G24+G28</f>
        <v>0</v>
      </c>
      <c r="H30" s="238">
        <f>H14+H20+H24+H28</f>
        <v>61897</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R-4169-2021</v>
      </c>
      <c r="C4" s="390" t="s">
        <v>16</v>
      </c>
      <c r="D4" s="391"/>
      <c r="E4" s="392" t="str">
        <f>Identification!D5</f>
        <v>Phase 1</v>
      </c>
      <c r="F4" s="393"/>
      <c r="G4" s="11"/>
      <c r="H4" s="11"/>
      <c r="I4" s="11"/>
      <c r="J4" s="11"/>
      <c r="K4" s="11"/>
      <c r="L4" s="11"/>
      <c r="M4" s="11"/>
      <c r="N4" s="11"/>
      <c r="O4" s="11"/>
      <c r="P4" s="11"/>
    </row>
    <row r="5" spans="1:16" ht="26.25" customHeight="1">
      <c r="A5" s="10" t="s">
        <v>1</v>
      </c>
      <c r="B5" s="394" t="str">
        <f>Identification!B6:D6</f>
        <v>Fédération canadienne de l'entreprise indépendante (FCEI) </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7" t="s">
        <v>10</v>
      </c>
      <c r="C11" s="59"/>
      <c r="D11" s="259"/>
      <c r="E11" s="259"/>
      <c r="F11" s="37">
        <f>ROUND(D11+E11,2)</f>
        <v>0</v>
      </c>
      <c r="G11" s="11"/>
      <c r="H11" s="11"/>
      <c r="I11" s="11"/>
      <c r="J11" s="11"/>
      <c r="K11" s="11"/>
      <c r="L11" s="11"/>
      <c r="M11" s="11"/>
      <c r="N11" s="11"/>
      <c r="O11" s="11"/>
      <c r="P11" s="11"/>
    </row>
    <row r="12" spans="1:16" ht="27" customHeight="1">
      <c r="A12" s="44" t="s">
        <v>11</v>
      </c>
      <c r="B12" s="398"/>
      <c r="C12" s="60"/>
      <c r="D12" s="259"/>
      <c r="E12" s="259"/>
      <c r="F12" s="37">
        <f>ROUND(D12+E12,2)</f>
        <v>0</v>
      </c>
      <c r="G12" s="11"/>
      <c r="H12" s="11"/>
      <c r="I12" s="11"/>
      <c r="J12" s="11"/>
      <c r="K12" s="11"/>
      <c r="L12" s="11"/>
      <c r="M12" s="11"/>
      <c r="N12" s="11"/>
      <c r="O12" s="11"/>
      <c r="P12" s="11"/>
    </row>
    <row r="13" spans="1:16" ht="26.25" customHeight="1">
      <c r="A13" s="45" t="s">
        <v>12</v>
      </c>
      <c r="B13" s="39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R-4169-2021</v>
      </c>
      <c r="D4" s="429" t="s">
        <v>16</v>
      </c>
      <c r="E4" s="430"/>
      <c r="F4" s="425" t="str">
        <f>Identification!D5</f>
        <v>Phase 1</v>
      </c>
      <c r="G4" s="426"/>
      <c r="H4" s="11"/>
      <c r="I4" s="4"/>
      <c r="J4" s="4"/>
      <c r="K4" s="4"/>
      <c r="L4" s="4"/>
      <c r="M4" s="4"/>
      <c r="N4" s="4"/>
      <c r="O4" s="4"/>
      <c r="P4" s="4"/>
    </row>
    <row r="5" spans="1:16" ht="26.25" customHeight="1">
      <c r="A5" s="417" t="s">
        <v>1</v>
      </c>
      <c r="B5" s="418"/>
      <c r="C5" s="419" t="str">
        <f>Identification!B6</f>
        <v>Fédération canadienne de l'entreprise indépendante (FCEI) </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44510</v>
      </c>
      <c r="B9" s="266" t="s">
        <v>190</v>
      </c>
      <c r="C9" s="267" t="s">
        <v>181</v>
      </c>
      <c r="D9" s="268" t="s">
        <v>189</v>
      </c>
      <c r="E9" s="269">
        <v>1600</v>
      </c>
      <c r="F9" s="269"/>
      <c r="G9" s="270">
        <f>SUM(E9:F9)</f>
        <v>1600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1600</v>
      </c>
      <c r="F20" s="294">
        <f>SUM(F9:F19)</f>
        <v>0</v>
      </c>
      <c r="G20" s="295">
        <f>SUM(G9:G19)</f>
        <v>1600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R-4169-2021</v>
      </c>
      <c r="E2" s="445"/>
      <c r="F2" s="445"/>
      <c r="G2" s="445"/>
      <c r="H2" s="446"/>
      <c r="I2" s="446"/>
      <c r="J2" s="83"/>
      <c r="K2" s="93"/>
      <c r="L2" s="93"/>
      <c r="M2" s="93"/>
      <c r="N2" s="93"/>
      <c r="O2" s="93"/>
      <c r="P2" s="93"/>
    </row>
    <row r="3" spans="1:16" ht="21.75" customHeight="1">
      <c r="A3" s="82" t="s">
        <v>1</v>
      </c>
      <c r="B3" s="82"/>
      <c r="C3" s="94"/>
      <c r="D3" s="444" t="str">
        <f>Identification!B6</f>
        <v>Fédération canadienne de l'entreprise indépendante (FCEI) </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185</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184</v>
      </c>
      <c r="C12" s="447"/>
      <c r="D12" s="447"/>
      <c r="E12" s="447"/>
      <c r="F12" s="87" t="s">
        <v>95</v>
      </c>
      <c r="G12" s="112"/>
      <c r="H12" s="112"/>
      <c r="I12" s="82"/>
      <c r="J12" s="82"/>
      <c r="K12" s="98"/>
      <c r="L12" s="98"/>
      <c r="M12" s="98"/>
      <c r="N12" s="98"/>
      <c r="O12" s="98"/>
      <c r="P12" s="98"/>
    </row>
    <row r="13" spans="1:16" ht="21" customHeight="1">
      <c r="A13" s="78" t="s">
        <v>96</v>
      </c>
      <c r="B13" s="91">
        <v>1</v>
      </c>
      <c r="C13" s="88" t="s">
        <v>97</v>
      </c>
      <c r="D13" s="113" t="s">
        <v>188</v>
      </c>
      <c r="E13" s="450">
        <v>2022</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 </dc:subject>
  <dc:creator>Bouthillette, Annie</dc:creator>
  <cp:keywords/>
  <dc:description/>
  <cp:lastModifiedBy>M. Bourassa</cp:lastModifiedBy>
  <cp:lastPrinted>2021-09-28T13:37:22Z</cp:lastPrinted>
  <dcterms:created xsi:type="dcterms:W3CDTF">2003-06-11T13:22:16Z</dcterms:created>
  <dcterms:modified xsi:type="dcterms:W3CDTF">2022-03-30T19:34:19Z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981</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6445600.00000000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remboursement de frais de la FCEI </vt:lpwstr>
  </property>
  <property fmtid="{D5CDD505-2E9C-101B-9397-08002B2CF9AE}" pid="20" name="Numéroplumit">
    <vt:lpwstr>0403</vt:lpwstr>
  </property>
  <property fmtid="{D5CDD505-2E9C-101B-9397-08002B2CF9AE}" pid="21" name="Cotedepiè">
    <vt:lpwstr>C-FCEI-0019</vt:lpwstr>
  </property>
  <property fmtid="{D5CDD505-2E9C-101B-9397-08002B2CF9AE}" pid="22" name="Anciennomdudocume">
    <vt:lpwstr>116827509_v1_R-4169-2021 Phase 1 - Demande de paiement de frais de la FCEI.XLS</vt:lpwstr>
  </property>
  <property fmtid="{D5CDD505-2E9C-101B-9397-08002B2CF9AE}" pid="23" name="_dlc_Doc">
    <vt:lpwstr>W2HFWTQUJJY6-876060972-1164</vt:lpwstr>
  </property>
  <property fmtid="{D5CDD505-2E9C-101B-9397-08002B2CF9AE}" pid="24" name="_dlc_DocIdItemGu">
    <vt:lpwstr>a3221930-192d-476c-86f6-27a8abd1e67b</vt:lpwstr>
  </property>
  <property fmtid="{D5CDD505-2E9C-101B-9397-08002B2CF9AE}" pid="25" name="_dlc_DocIdU">
    <vt:lpwstr>http://s10mtlweb:8081/981/_layouts/15/DocIdRedir.aspx?ID=W2HFWTQUJJY6-876060972-1164, W2HFWTQUJJY6-876060972-1164</vt:lpwstr>
  </property>
  <property fmtid="{D5CDD505-2E9C-101B-9397-08002B2CF9AE}" pid="26" name="display_urn:schemas-microsoft-com:office:office#Edit">
    <vt:lpwstr>Compte système</vt:lpwstr>
  </property>
  <property fmtid="{D5CDD505-2E9C-101B-9397-08002B2CF9AE}" pid="27" name="Cote de pié">
    <vt:lpwstr>C-FCEI-0019</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403.000000000000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