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Excel_BuiltIn_Print_Area" localSheetId="0">'Sommaire'!$A:$C</definedName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</definedNames>
  <calcPr fullCalcOnLoad="1"/>
</workbook>
</file>

<file path=xl/sharedStrings.xml><?xml version="1.0" encoding="utf-8"?>
<sst xmlns="http://schemas.openxmlformats.org/spreadsheetml/2006/main" count="114" uniqueCount="87">
  <si>
    <t>BUDGET DE PARTICIPATION</t>
  </si>
  <si>
    <t>Sommaire</t>
  </si>
  <si>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</si>
  <si>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</si>
  <si>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</si>
  <si>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</si>
  <si>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Heures de préparation et d'audience</t>
  </si>
  <si>
    <t>Honoraires</t>
  </si>
  <si>
    <t>(incl. TPS/TVQ admissibles)</t>
  </si>
  <si>
    <t>Avocat</t>
  </si>
  <si>
    <t>Analyste</t>
  </si>
  <si>
    <t>Témoin expert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</si>
  <si>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</si>
  <si>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</si>
  <si>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</si>
  <si>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</si>
  <si>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</si>
  <si>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</si>
  <si>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</si>
  <si>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t>Dépenses de traduction et de sténographie</t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</si>
  <si>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</si>
  <si>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</si>
  <si>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r>
      <t>T</t>
    </r>
    <r>
      <rPr>
        <b/>
        <sz val="10"/>
        <rFont val="Times New Roman"/>
        <family val="1"/>
      </rPr>
      <t>OTAL DU BUDGET DE PARTICIPATION</t>
    </r>
  </si>
  <si>
    <t>Signature</t>
  </si>
  <si>
    <t>Date</t>
  </si>
  <si>
    <t>Identification des personnes</t>
  </si>
  <si>
    <t>Les cases complétées à la présente page sont reportées automatiquement à la page répartition lorsque requis.</t>
  </si>
  <si>
    <t>GRAME</t>
  </si>
  <si>
    <r>
      <t xml:space="preserve">S'agit-il d'un regroupement? </t>
    </r>
    <r>
      <rPr>
        <sz val="8"/>
        <rFont val="Times New Roman"/>
        <family val="1"/>
      </rPr>
      <t>(oui/non)</t>
    </r>
  </si>
  <si>
    <t>Non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</si>
  <si>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</si>
  <si>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</si>
  <si>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Catherine Houbart</t>
  </si>
  <si>
    <r>
      <t>I</t>
    </r>
    <r>
      <rPr>
        <b/>
        <sz val="10"/>
        <rFont val="Times New Roman"/>
        <family val="1"/>
      </rPr>
      <t>DENTIFICATION DES PERSONNES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</si>
  <si>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</si>
  <si>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</si>
  <si>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</si>
  <si>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Taux horaire $</t>
  </si>
  <si>
    <t>Adresse du lieu habituel de travail</t>
  </si>
  <si>
    <t>Me Geneviève Paquet</t>
  </si>
  <si>
    <t>Externe</t>
  </si>
  <si>
    <t>3090, Boul. Le Carrefour, bur. 200, Laval H7T 2J7</t>
  </si>
  <si>
    <t>Nom des analystes</t>
  </si>
  <si>
    <t>Nicole Moreau</t>
  </si>
  <si>
    <t>84 St-Pierre, Chambly, J3L1L7</t>
  </si>
  <si>
    <t>Billal Tabaichount</t>
  </si>
  <si>
    <t>Interne</t>
  </si>
  <si>
    <t>735, rue Notre-Dame, bureau 202, arrondissement Lachine, Montréal, H8S 2B5</t>
  </si>
  <si>
    <t>Nom des témoins experts</t>
  </si>
  <si>
    <t>n/a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</si>
  <si>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</si>
  <si>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</si>
  <si>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</si>
  <si>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 xml:space="preserve">Répartition des heures </t>
  </si>
  <si>
    <t xml:space="preserve">Les cases complétées à la présente page sont reportées automatiquement sur la page sommaire </t>
  </si>
  <si>
    <t>Ressources</t>
  </si>
  <si>
    <t>Avocats</t>
  </si>
  <si>
    <t>Analystes</t>
  </si>
  <si>
    <t>Témoins experts</t>
  </si>
  <si>
    <t>Coordonnateurs</t>
  </si>
  <si>
    <t>Noms</t>
  </si>
  <si>
    <t>Taux horaire</t>
  </si>
  <si>
    <t>Heures prévues</t>
  </si>
  <si>
    <t>Activités</t>
  </si>
  <si>
    <t>Étude de la preuve du demandeur</t>
  </si>
  <si>
    <t>Demande d'intervention</t>
  </si>
  <si>
    <t>Préparation des DDR</t>
  </si>
  <si>
    <t>Étude des réponses aux DDR</t>
  </si>
  <si>
    <t>Préparation de la preuve de l'intervenant</t>
  </si>
  <si>
    <t xml:space="preserve">Étude des preuves des autres intervenants </t>
  </si>
  <si>
    <t>Préparation des réponses aux DDR</t>
  </si>
  <si>
    <t>Préparation de l'audience</t>
  </si>
  <si>
    <t>Participation plaidoirie</t>
  </si>
  <si>
    <t>Participation à l'audience</t>
  </si>
  <si>
    <t>Contingences</t>
  </si>
  <si>
    <t>Total des heures prévues</t>
  </si>
  <si>
    <t xml:space="preserve">Total budget de participation (avant taxes) </t>
  </si>
  <si>
    <t>TPS / TVQ admissibles ?</t>
  </si>
  <si>
    <t>Total budget de participation</t>
  </si>
  <si>
    <t>Justification</t>
  </si>
  <si>
    <t xml:space="preserve">Détailler la relation entre la partie du budget de participation et les enjeux que vous souhaitez aborder. </t>
  </si>
  <si>
    <t xml:space="preserve">Le budget de participation comporte une répartition des heures prévues pour la recherche, la rédaction et la révision, </t>
  </si>
  <si>
    <t>de même que des heures prévues pour l'étude de la preuve du Distributeur, la préparation des</t>
  </si>
  <si>
    <t>demandes de renseignements et toutes les étapes nécessaires à la participation active du GRAME.</t>
  </si>
  <si>
    <t>Pour la rédaction de la preuve, le GRAME a retenu les services de Mme Nicole Moreau et de</t>
  </si>
  <si>
    <t xml:space="preserve"> M. Billal Tabaichount. </t>
  </si>
  <si>
    <t>R-4110-2019 Phase 3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</si>
</sst>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_ * #,##0_)\ _$_ ;_ * \(#,##0&quot;) &quot;_$_ ;_ * \-_)\ _$_ ;_ @_ "/>
    <numFmt numFmtId="167" formatCode="#,##0.0\ _$"/>
    <numFmt numFmtId="168" formatCode="_ * #,##0.00_)&quot; $&quot;_ ;_ * \(#,##0.00&quot;) $&quot;_ ;_ * \-??_)&quot; $&quot;_ ;_ @_ "/>
    <numFmt numFmtId="169" formatCode="_ * #,##0_)&quot; $&quot;_ ;_ * \(#,##0&quot;) $&quot;_ ;_ * \-??_)&quot; $&quot;_ ;_ @_ "/>
  </numFmts>
  <fonts count="71">
    <font>
      <sz val="10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sz val="10"/>
      <name val="Times New Roman"/>
      <family val="1"/>
    </font>
    <font>
      <b/>
      <sz val="9"/>
      <color indexed="6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 indent="1"/>
      <protection/>
    </xf>
    <xf numFmtId="167" fontId="8" fillId="0" borderId="14" xfId="0" applyNumberFormat="1" applyFont="1" applyFill="1" applyBorder="1" applyAlignment="1" applyProtection="1">
      <alignment horizontal="right" vertical="center" wrapText="1" indent="4"/>
      <protection/>
    </xf>
    <xf numFmtId="168" fontId="8" fillId="0" borderId="15" xfId="0" applyNumberFormat="1" applyFont="1" applyFill="1" applyBorder="1" applyAlignment="1" applyProtection="1">
      <alignment vertical="center" wrapText="1"/>
      <protection/>
    </xf>
    <xf numFmtId="0" fontId="0" fillId="33" borderId="16" xfId="0" applyFill="1" applyBorder="1" applyAlignment="1" applyProtection="1">
      <alignment horizontal="left" indent="1"/>
      <protection/>
    </xf>
    <xf numFmtId="2" fontId="9" fillId="33" borderId="17" xfId="0" applyNumberFormat="1" applyFont="1" applyFill="1" applyBorder="1" applyAlignment="1" applyProtection="1">
      <alignment horizontal="left" wrapText="1"/>
      <protection/>
    </xf>
    <xf numFmtId="2" fontId="9" fillId="33" borderId="13" xfId="0" applyNumberFormat="1" applyFont="1" applyFill="1" applyBorder="1" applyAlignment="1" applyProtection="1">
      <alignment horizontal="left" wrapText="1"/>
      <protection/>
    </xf>
    <xf numFmtId="0" fontId="10" fillId="34" borderId="18" xfId="0" applyFont="1" applyFill="1" applyBorder="1" applyAlignment="1" applyProtection="1">
      <alignment horizontal="left" vertical="center"/>
      <protection/>
    </xf>
    <xf numFmtId="167" fontId="12" fillId="34" borderId="19" xfId="0" applyNumberFormat="1" applyFont="1" applyFill="1" applyBorder="1" applyAlignment="1" applyProtection="1">
      <alignment horizontal="right" vertical="center" wrapText="1" indent="4"/>
      <protection/>
    </xf>
    <xf numFmtId="168" fontId="13" fillId="34" borderId="15" xfId="0" applyNumberFormat="1" applyFont="1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left"/>
      <protection/>
    </xf>
    <xf numFmtId="2" fontId="9" fillId="33" borderId="0" xfId="0" applyNumberFormat="1" applyFont="1" applyFill="1" applyBorder="1" applyAlignment="1" applyProtection="1">
      <alignment horizontal="left" vertical="top" wrapText="1"/>
      <protection/>
    </xf>
    <xf numFmtId="2" fontId="9" fillId="33" borderId="15" xfId="0" applyNumberFormat="1" applyFont="1" applyFill="1" applyBorder="1" applyAlignment="1" applyProtection="1">
      <alignment horizontal="left" vertical="top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168" fontId="8" fillId="35" borderId="15" xfId="0" applyNumberFormat="1" applyFont="1" applyFill="1" applyBorder="1" applyAlignment="1" applyProtection="1">
      <alignment vertical="center" wrapText="1"/>
      <protection/>
    </xf>
    <xf numFmtId="0" fontId="8" fillId="33" borderId="22" xfId="0" applyFont="1" applyFill="1" applyBorder="1" applyAlignment="1" applyProtection="1">
      <alignment horizontal="left" vertical="center" wrapText="1" indent="1"/>
      <protection/>
    </xf>
    <xf numFmtId="0" fontId="8" fillId="33" borderId="23" xfId="0" applyFont="1" applyFill="1" applyBorder="1" applyAlignment="1" applyProtection="1">
      <alignment horizontal="left" vertical="center" wrapText="1" indent="1"/>
      <protection/>
    </xf>
    <xf numFmtId="168" fontId="8" fillId="35" borderId="15" xfId="0" applyNumberFormat="1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 horizontal="left" vertical="center" wrapText="1" indent="1"/>
      <protection/>
    </xf>
    <xf numFmtId="0" fontId="8" fillId="33" borderId="0" xfId="0" applyFont="1" applyFill="1" applyBorder="1" applyAlignment="1" applyProtection="1">
      <alignment horizontal="left" vertical="center" wrapText="1" indent="1"/>
      <protection/>
    </xf>
    <xf numFmtId="2" fontId="9" fillId="33" borderId="24" xfId="0" applyNumberFormat="1" applyFont="1" applyFill="1" applyBorder="1" applyAlignment="1" applyProtection="1">
      <alignment horizontal="left" wrapText="1"/>
      <protection/>
    </xf>
    <xf numFmtId="168" fontId="13" fillId="34" borderId="15" xfId="0" applyNumberFormat="1" applyFont="1" applyFill="1" applyBorder="1" applyAlignment="1" applyProtection="1">
      <alignment vertical="center" wrapText="1"/>
      <protection/>
    </xf>
    <xf numFmtId="0" fontId="15" fillId="33" borderId="20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68" fontId="13" fillId="34" borderId="15" xfId="0" applyNumberFormat="1" applyFont="1" applyFill="1" applyBorder="1" applyAlignment="1" applyProtection="1">
      <alignment vertical="center" wrapText="1"/>
      <protection hidden="1" locked="0"/>
    </xf>
    <xf numFmtId="0" fontId="15" fillId="33" borderId="25" xfId="0" applyFont="1" applyFill="1" applyBorder="1" applyAlignment="1" applyProtection="1">
      <alignment horizontal="right" vertical="center" wrapText="1" indent="1"/>
      <protection/>
    </xf>
    <xf numFmtId="0" fontId="15" fillId="33" borderId="26" xfId="0" applyFont="1" applyFill="1" applyBorder="1" applyAlignment="1" applyProtection="1">
      <alignment horizontal="right" vertical="center" wrapText="1" indent="1"/>
      <protection/>
    </xf>
    <xf numFmtId="2" fontId="9" fillId="33" borderId="27" xfId="0" applyNumberFormat="1" applyFont="1" applyFill="1" applyBorder="1" applyAlignment="1" applyProtection="1">
      <alignment horizontal="left" wrapText="1"/>
      <protection/>
    </xf>
    <xf numFmtId="168" fontId="13" fillId="34" borderId="28" xfId="0" applyNumberFormat="1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 horizontal="right" vertical="top"/>
      <protection/>
    </xf>
    <xf numFmtId="0" fontId="3" fillId="33" borderId="29" xfId="0" applyFont="1" applyFill="1" applyBorder="1" applyAlignment="1" applyProtection="1">
      <alignment vertical="center" wrapText="1"/>
      <protection/>
    </xf>
    <xf numFmtId="166" fontId="20" fillId="0" borderId="30" xfId="0" applyNumberFormat="1" applyFont="1" applyFill="1" applyBorder="1" applyAlignment="1" applyProtection="1">
      <alignment horizontal="left" vertical="center" indent="1"/>
      <protection locked="0"/>
    </xf>
    <xf numFmtId="166" fontId="20" fillId="0" borderId="31" xfId="0" applyNumberFormat="1" applyFont="1" applyFill="1" applyBorder="1" applyAlignment="1" applyProtection="1">
      <alignment horizontal="left" vertical="center" indent="1"/>
      <protection locked="0"/>
    </xf>
    <xf numFmtId="9" fontId="20" fillId="0" borderId="30" xfId="52" applyFont="1" applyFill="1" applyBorder="1" applyAlignment="1" applyProtection="1">
      <alignment horizontal="left" vertical="center" indent="1"/>
      <protection locked="0"/>
    </xf>
    <xf numFmtId="0" fontId="21" fillId="0" borderId="31" xfId="0" applyFont="1" applyBorder="1" applyAlignment="1">
      <alignment horizontal="left" vertical="center" indent="1"/>
    </xf>
    <xf numFmtId="0" fontId="3" fillId="33" borderId="32" xfId="0" applyFont="1" applyFill="1" applyBorder="1" applyAlignment="1" applyProtection="1">
      <alignment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0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3" fillId="33" borderId="32" xfId="0" applyFont="1" applyFill="1" applyBorder="1" applyAlignment="1">
      <alignment vertical="center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6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3" borderId="48" xfId="0" applyFont="1" applyFill="1" applyBorder="1" applyAlignment="1" applyProtection="1">
      <alignment vertical="center" wrapText="1"/>
      <protection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20" fontId="8" fillId="35" borderId="26" xfId="0" applyNumberFormat="1" applyFont="1" applyFill="1" applyBorder="1" applyAlignment="1" applyProtection="1">
      <alignment horizontal="left" vertical="center" wrapText="1"/>
      <protection/>
    </xf>
    <xf numFmtId="20" fontId="8" fillId="35" borderId="0" xfId="0" applyNumberFormat="1" applyFont="1" applyFill="1" applyBorder="1" applyAlignment="1" applyProtection="1">
      <alignment horizontal="left" vertical="center"/>
      <protection/>
    </xf>
    <xf numFmtId="20" fontId="8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/>
      <protection/>
    </xf>
    <xf numFmtId="0" fontId="15" fillId="33" borderId="51" xfId="0" applyFont="1" applyFill="1" applyBorder="1" applyAlignment="1" applyProtection="1">
      <alignment vertical="center" wrapText="1"/>
      <protection/>
    </xf>
    <xf numFmtId="166" fontId="26" fillId="0" borderId="52" xfId="0" applyNumberFormat="1" applyFont="1" applyFill="1" applyBorder="1" applyAlignment="1" applyProtection="1">
      <alignment horizontal="left" vertical="center" indent="1"/>
      <protection/>
    </xf>
    <xf numFmtId="166" fontId="26" fillId="0" borderId="53" xfId="0" applyNumberFormat="1" applyFont="1" applyFill="1" applyBorder="1" applyAlignment="1" applyProtection="1">
      <alignment horizontal="left" vertical="center" indent="1"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166" fontId="26" fillId="0" borderId="56" xfId="0" applyNumberFormat="1" applyFont="1" applyFill="1" applyBorder="1" applyAlignment="1" applyProtection="1">
      <alignment horizontal="left" vertical="center" indent="1"/>
      <protection/>
    </xf>
    <xf numFmtId="166" fontId="26" fillId="0" borderId="57" xfId="0" applyNumberFormat="1" applyFont="1" applyFill="1" applyBorder="1" applyAlignment="1" applyProtection="1">
      <alignment horizontal="left" vertical="center" indent="1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33" borderId="59" xfId="0" applyFont="1" applyFill="1" applyBorder="1" applyAlignment="1" applyProtection="1">
      <alignment horizontal="center" vertical="center" wrapText="1"/>
      <protection/>
    </xf>
    <xf numFmtId="0" fontId="15" fillId="36" borderId="59" xfId="0" applyFont="1" applyFill="1" applyBorder="1" applyAlignment="1" applyProtection="1">
      <alignment horizontal="center" vertical="center" wrapText="1"/>
      <protection/>
    </xf>
    <xf numFmtId="0" fontId="5" fillId="36" borderId="60" xfId="0" applyFont="1" applyFill="1" applyBorder="1" applyAlignment="1" applyProtection="1">
      <alignment horizontal="center" vertical="center" wrapText="1"/>
      <protection/>
    </xf>
    <xf numFmtId="0" fontId="5" fillId="36" borderId="49" xfId="0" applyFont="1" applyFill="1" applyBorder="1" applyAlignment="1" applyProtection="1">
      <alignment horizontal="center" vertical="center" wrapText="1"/>
      <protection/>
    </xf>
    <xf numFmtId="0" fontId="5" fillId="36" borderId="61" xfId="0" applyFont="1" applyFill="1" applyBorder="1" applyAlignment="1" applyProtection="1">
      <alignment horizontal="center" vertical="center" wrapText="1"/>
      <protection/>
    </xf>
    <xf numFmtId="169" fontId="5" fillId="37" borderId="62" xfId="49" applyNumberFormat="1" applyFont="1" applyFill="1" applyBorder="1" applyAlignment="1" applyProtection="1">
      <alignment vertical="center" wrapText="1"/>
      <protection/>
    </xf>
    <xf numFmtId="169" fontId="5" fillId="37" borderId="63" xfId="49" applyNumberFormat="1" applyFont="1" applyFill="1" applyBorder="1" applyAlignment="1" applyProtection="1">
      <alignment vertical="center" wrapText="1"/>
      <protection/>
    </xf>
    <xf numFmtId="169" fontId="5" fillId="37" borderId="64" xfId="49" applyNumberFormat="1" applyFont="1" applyFill="1" applyBorder="1" applyAlignment="1" applyProtection="1">
      <alignment vertical="center" wrapText="1"/>
      <protection/>
    </xf>
    <xf numFmtId="0" fontId="15" fillId="33" borderId="65" xfId="0" applyFont="1" applyFill="1" applyBorder="1" applyAlignment="1" applyProtection="1">
      <alignment horizontal="center" vertical="center" wrapText="1"/>
      <protection/>
    </xf>
    <xf numFmtId="0" fontId="15" fillId="33" borderId="66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15" fillId="36" borderId="68" xfId="0" applyFont="1" applyFill="1" applyBorder="1" applyAlignment="1" applyProtection="1">
      <alignment horizontal="left" vertical="center" wrapText="1"/>
      <protection/>
    </xf>
    <xf numFmtId="0" fontId="29" fillId="0" borderId="49" xfId="0" applyFont="1" applyBorder="1" applyAlignment="1" applyProtection="1">
      <alignment horizontal="center" vertical="center"/>
      <protection locked="0"/>
    </xf>
    <xf numFmtId="0" fontId="29" fillId="0" borderId="37" xfId="0" applyFont="1" applyBorder="1" applyAlignment="1" applyProtection="1">
      <alignment horizontal="center" vertical="center"/>
      <protection locked="0"/>
    </xf>
    <xf numFmtId="0" fontId="29" fillId="0" borderId="39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46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29" fillId="0" borderId="40" xfId="0" applyFont="1" applyBorder="1" applyAlignment="1" applyProtection="1">
      <alignment horizontal="center" vertical="center"/>
      <protection locked="0"/>
    </xf>
    <xf numFmtId="0" fontId="29" fillId="0" borderId="41" xfId="0" applyFont="1" applyBorder="1" applyAlignment="1" applyProtection="1">
      <alignment horizontal="center" vertical="center"/>
      <protection locked="0"/>
    </xf>
    <xf numFmtId="0" fontId="29" fillId="0" borderId="69" xfId="0" applyFont="1" applyBorder="1" applyAlignment="1" applyProtection="1">
      <alignment horizontal="center" vertical="center"/>
      <protection locked="0"/>
    </xf>
    <xf numFmtId="0" fontId="15" fillId="36" borderId="66" xfId="0" applyFont="1" applyFill="1" applyBorder="1" applyAlignment="1" applyProtection="1">
      <alignment horizontal="left" vertical="center" wrapText="1"/>
      <protection/>
    </xf>
    <xf numFmtId="0" fontId="15" fillId="37" borderId="66" xfId="0" applyFont="1" applyFill="1" applyBorder="1" applyAlignment="1" applyProtection="1">
      <alignment horizontal="center" vertical="center" wrapText="1"/>
      <protection/>
    </xf>
    <xf numFmtId="0" fontId="5" fillId="37" borderId="66" xfId="0" applyFont="1" applyFill="1" applyBorder="1" applyAlignment="1" applyProtection="1">
      <alignment horizontal="center" vertical="center"/>
      <protection/>
    </xf>
    <xf numFmtId="168" fontId="5" fillId="37" borderId="66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center" vertical="center" wrapText="1"/>
      <protection/>
    </xf>
    <xf numFmtId="169" fontId="26" fillId="0" borderId="36" xfId="0" applyNumberFormat="1" applyFont="1" applyFill="1" applyBorder="1" applyAlignment="1" applyProtection="1">
      <alignment horizontal="center" vertical="center"/>
      <protection locked="0"/>
    </xf>
    <xf numFmtId="169" fontId="26" fillId="0" borderId="68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/>
    </xf>
    <xf numFmtId="0" fontId="15" fillId="37" borderId="20" xfId="0" applyFont="1" applyFill="1" applyBorder="1" applyAlignment="1" applyProtection="1">
      <alignment horizontal="center" vertical="center" wrapText="1"/>
      <protection/>
    </xf>
    <xf numFmtId="168" fontId="5" fillId="0" borderId="49" xfId="0" applyNumberFormat="1" applyFont="1" applyFill="1" applyBorder="1" applyAlignment="1" applyProtection="1">
      <alignment vertical="center"/>
      <protection locked="0"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169" fontId="5" fillId="0" borderId="49" xfId="0" applyNumberFormat="1" applyFont="1" applyFill="1" applyBorder="1" applyAlignment="1" applyProtection="1">
      <alignment vertical="center"/>
      <protection locked="0"/>
    </xf>
    <xf numFmtId="169" fontId="5" fillId="0" borderId="68" xfId="0" applyNumberFormat="1" applyFont="1" applyFill="1" applyBorder="1" applyAlignment="1" applyProtection="1">
      <alignment vertical="center"/>
      <protection locked="0"/>
    </xf>
    <xf numFmtId="0" fontId="32" fillId="37" borderId="66" xfId="0" applyFont="1" applyFill="1" applyBorder="1" applyAlignment="1" applyProtection="1">
      <alignment horizontal="center" vertical="center" wrapText="1"/>
      <protection/>
    </xf>
    <xf numFmtId="168" fontId="5" fillId="37" borderId="48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/>
    </xf>
    <xf numFmtId="0" fontId="3" fillId="33" borderId="51" xfId="0" applyFont="1" applyFill="1" applyBorder="1" applyAlignment="1" applyProtection="1">
      <alignment vertical="center" wrapText="1"/>
      <protection/>
    </xf>
    <xf numFmtId="0" fontId="3" fillId="33" borderId="55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166" fontId="4" fillId="38" borderId="39" xfId="0" applyNumberFormat="1" applyFont="1" applyFill="1" applyBorder="1" applyAlignment="1" applyProtection="1">
      <alignment horizontal="left" vertical="center"/>
      <protection/>
    </xf>
    <xf numFmtId="166" fontId="4" fillId="38" borderId="12" xfId="0" applyNumberFormat="1" applyFont="1" applyFill="1" applyBorder="1" applyAlignment="1" applyProtection="1">
      <alignment vertical="center" wrapText="1"/>
      <protection/>
    </xf>
    <xf numFmtId="0" fontId="3" fillId="36" borderId="70" xfId="0" applyFont="1" applyFill="1" applyBorder="1" applyAlignment="1" applyProtection="1">
      <alignment horizontal="left" vertical="center" wrapText="1"/>
      <protection/>
    </xf>
    <xf numFmtId="0" fontId="6" fillId="33" borderId="29" xfId="0" applyFont="1" applyFill="1" applyBorder="1" applyAlignment="1" applyProtection="1">
      <alignment horizontal="left" vertical="center" wrapText="1"/>
      <protection/>
    </xf>
    <xf numFmtId="0" fontId="6" fillId="33" borderId="40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left" vertical="center" wrapText="1"/>
      <protection/>
    </xf>
    <xf numFmtId="0" fontId="3" fillId="36" borderId="48" xfId="0" applyFont="1" applyFill="1" applyBorder="1" applyAlignment="1" applyProtection="1">
      <alignment horizontal="left" vertical="center" wrapText="1"/>
      <protection/>
    </xf>
    <xf numFmtId="0" fontId="3" fillId="36" borderId="71" xfId="0" applyFont="1" applyFill="1" applyBorder="1" applyAlignment="1" applyProtection="1">
      <alignment horizontal="left" vertical="center" wrapText="1"/>
      <protection/>
    </xf>
    <xf numFmtId="0" fontId="6" fillId="33" borderId="22" xfId="0" applyFont="1" applyFill="1" applyBorder="1" applyAlignment="1" applyProtection="1">
      <alignment horizontal="left" vertical="center" wrapText="1"/>
      <protection/>
    </xf>
    <xf numFmtId="0" fontId="8" fillId="33" borderId="72" xfId="0" applyFont="1" applyFill="1" applyBorder="1" applyAlignment="1" applyProtection="1">
      <alignment horizontal="left" vertical="center" wrapText="1" indent="1"/>
      <protection/>
    </xf>
    <xf numFmtId="0" fontId="8" fillId="33" borderId="20" xfId="0" applyFont="1" applyFill="1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6" fontId="19" fillId="0" borderId="39" xfId="0" applyNumberFormat="1" applyFont="1" applyFill="1" applyBorder="1" applyAlignment="1" applyProtection="1">
      <alignment horizontal="left" vertical="center" indent="1"/>
      <protection locked="0"/>
    </xf>
    <xf numFmtId="166" fontId="20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0" fontId="3" fillId="33" borderId="29" xfId="0" applyFont="1" applyFill="1" applyBorder="1" applyAlignment="1" applyProtection="1">
      <alignment vertical="center" wrapText="1"/>
      <protection/>
    </xf>
    <xf numFmtId="0" fontId="3" fillId="33" borderId="42" xfId="0" applyFont="1" applyFill="1" applyBorder="1" applyAlignment="1" applyProtection="1">
      <alignment vertical="center" wrapText="1"/>
      <protection/>
    </xf>
    <xf numFmtId="166" fontId="20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0" fontId="3" fillId="36" borderId="66" xfId="0" applyFont="1" applyFill="1" applyBorder="1" applyAlignment="1" applyProtection="1">
      <alignment horizontal="center" vertical="center" wrapText="1"/>
      <protection/>
    </xf>
    <xf numFmtId="0" fontId="6" fillId="39" borderId="33" xfId="0" applyFont="1" applyFill="1" applyBorder="1" applyAlignment="1" applyProtection="1">
      <alignment horizontal="center" vertical="center" wrapText="1"/>
      <protection/>
    </xf>
    <xf numFmtId="20" fontId="24" fillId="35" borderId="0" xfId="0" applyNumberFormat="1" applyFont="1" applyFill="1" applyBorder="1" applyAlignment="1" applyProtection="1">
      <alignment horizontal="left" wrapText="1"/>
      <protection/>
    </xf>
    <xf numFmtId="0" fontId="15" fillId="37" borderId="59" xfId="0" applyFont="1" applyFill="1" applyBorder="1" applyAlignment="1" applyProtection="1">
      <alignment horizontal="center" vertical="center" wrapText="1"/>
      <protection/>
    </xf>
    <xf numFmtId="169" fontId="5" fillId="33" borderId="65" xfId="49" applyNumberFormat="1" applyFont="1" applyFill="1" applyBorder="1" applyAlignment="1" applyProtection="1">
      <alignment horizontal="center" vertical="center" wrapText="1"/>
      <protection/>
    </xf>
    <xf numFmtId="169" fontId="5" fillId="33" borderId="25" xfId="49" applyNumberFormat="1" applyFont="1" applyFill="1" applyBorder="1" applyAlignment="1" applyProtection="1">
      <alignment horizontal="center" vertical="center" wrapText="1"/>
      <protection/>
    </xf>
    <xf numFmtId="169" fontId="5" fillId="33" borderId="73" xfId="49" applyNumberFormat="1" applyFont="1" applyFill="1" applyBorder="1" applyAlignment="1" applyProtection="1">
      <alignment horizontal="center" vertical="center" wrapText="1"/>
      <protection/>
    </xf>
    <xf numFmtId="166" fontId="19" fillId="0" borderId="74" xfId="0" applyNumberFormat="1" applyFont="1" applyFill="1" applyBorder="1" applyAlignment="1" applyProtection="1">
      <alignment horizontal="left" vertical="center" indent="1"/>
      <protection/>
    </xf>
    <xf numFmtId="166" fontId="20" fillId="0" borderId="75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63" xfId="0" applyFont="1" applyFill="1" applyBorder="1" applyAlignment="1" applyProtection="1">
      <alignment horizontal="left" vertical="center" wrapText="1"/>
      <protection/>
    </xf>
    <xf numFmtId="0" fontId="4" fillId="0" borderId="70" xfId="0" applyFont="1" applyBorder="1" applyAlignment="1" applyProtection="1">
      <alignment horizontal="left" vertical="center"/>
      <protection locked="0"/>
    </xf>
    <xf numFmtId="0" fontId="4" fillId="0" borderId="70" xfId="0" applyFont="1" applyFill="1" applyBorder="1" applyAlignment="1" applyProtection="1">
      <alignment horizontal="left" vertical="center"/>
      <protection locked="0"/>
    </xf>
    <xf numFmtId="0" fontId="4" fillId="0" borderId="76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8F8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0</xdr:col>
      <xdr:colOff>1790700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335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2600325</xdr:colOff>
      <xdr:row>18</xdr:row>
      <xdr:rowOff>47625</xdr:rowOff>
    </xdr:from>
    <xdr:to>
      <xdr:col>0</xdr:col>
      <xdr:colOff>2781300</xdr:colOff>
      <xdr:row>18</xdr:row>
      <xdr:rowOff>314325</xdr:rowOff>
    </xdr:to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2038350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97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7">
      <selection activeCell="B9" sqref="B9"/>
    </sheetView>
  </sheetViews>
  <sheetFormatPr defaultColWidth="0.13671875" defaultRowHeight="12.75" customHeight="1" zeroHeight="1"/>
  <cols>
    <col min="1" max="1" width="47.140625" style="1" customWidth="1"/>
    <col min="2" max="2" width="23.28125" style="1" customWidth="1"/>
    <col min="3" max="3" width="23.421875" style="1" customWidth="1"/>
    <col min="4" max="255" width="0" style="0" hidden="1" customWidth="1"/>
  </cols>
  <sheetData>
    <row r="1" spans="3:15" ht="18.75" customHeight="1">
      <c r="C1" s="2" t="s">
        <v>0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3:15" ht="22.5" customHeight="1">
      <c r="C2" s="2" t="s">
        <v>1</v>
      </c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148"/>
      <c r="B3" s="148"/>
      <c r="C3" s="148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6.25" customHeight="1">
      <c r="A4" s="6" t="s">
        <v>2</v>
      </c>
      <c r="B4" s="149" t="str">
        <f>Identification!B4</f>
        <v>R-4110-2019 Phase 3</v>
      </c>
      <c r="C4" s="149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6.25" customHeight="1">
      <c r="A5" s="7" t="s">
        <v>3</v>
      </c>
      <c r="B5" s="150" t="str">
        <f>Identification!B5</f>
        <v>GRAME</v>
      </c>
      <c r="C5" s="150"/>
      <c r="D5" s="5"/>
      <c r="E5" s="8"/>
      <c r="F5" s="8"/>
      <c r="G5" s="4"/>
      <c r="H5" s="4"/>
      <c r="I5" s="4"/>
      <c r="J5" s="4"/>
      <c r="K5" s="4"/>
      <c r="L5" s="4"/>
      <c r="M5" s="4"/>
      <c r="N5" s="4"/>
      <c r="O5" s="4"/>
    </row>
    <row r="6" spans="1:15" ht="24.75" customHeight="1">
      <c r="A6" s="151" t="s">
        <v>4</v>
      </c>
      <c r="B6" s="151"/>
      <c r="C6" s="151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4.75" customHeight="1">
      <c r="A7" s="152" t="s">
        <v>5</v>
      </c>
      <c r="B7" s="153" t="s">
        <v>6</v>
      </c>
      <c r="C7" s="9" t="s">
        <v>7</v>
      </c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1" customHeight="1">
      <c r="A8" s="152"/>
      <c r="B8" s="153"/>
      <c r="C8" s="11" t="s">
        <v>8</v>
      </c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1.75" customHeight="1">
      <c r="A9" s="12" t="s">
        <v>9</v>
      </c>
      <c r="B9" s="13">
        <f>Répartition!B25+Répartition!C25+Répartition!D25</f>
        <v>25</v>
      </c>
      <c r="C9" s="14">
        <f>Répartition!B30+Répartition!C30+Répartition!D30</f>
        <v>6717.96875</v>
      </c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0.5" customHeight="1">
      <c r="A10" s="15"/>
      <c r="B10" s="16"/>
      <c r="C10" s="17"/>
      <c r="D10" s="1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1.75" customHeight="1">
      <c r="A11" s="12" t="s">
        <v>10</v>
      </c>
      <c r="B11" s="13">
        <f>Répartition!E25+Répartition!F25+Répartition!G25+Répartition!H25</f>
        <v>65.5</v>
      </c>
      <c r="C11" s="14">
        <f>Répartition!E30+Répartition!F30+Répartition!G30+Répartition!H30</f>
        <v>13983.5</v>
      </c>
      <c r="D11" s="1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0.5" customHeight="1">
      <c r="A12" s="15"/>
      <c r="B12" s="16"/>
      <c r="C12" s="17"/>
      <c r="D12" s="1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1.75" customHeight="1">
      <c r="A13" s="12" t="s">
        <v>11</v>
      </c>
      <c r="B13" s="13">
        <f>Répartition!I25+Répartition!J25</f>
        <v>0</v>
      </c>
      <c r="C13" s="14">
        <f>Répartition!I30+Répartition!J30</f>
        <v>0</v>
      </c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0.5" customHeight="1">
      <c r="A14" s="15"/>
      <c r="B14" s="16"/>
      <c r="C14" s="17"/>
      <c r="D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1.75" customHeight="1">
      <c r="A15" s="12" t="s">
        <v>12</v>
      </c>
      <c r="B15" s="13">
        <f>Répartition!K25+Répartition!L25</f>
        <v>0</v>
      </c>
      <c r="C15" s="14">
        <f>Répartition!K30+Répartition!L30</f>
        <v>0</v>
      </c>
      <c r="D15" s="1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0.5" customHeight="1">
      <c r="A16" s="15"/>
      <c r="B16" s="16"/>
      <c r="C16" s="17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4.75" customHeight="1">
      <c r="A17" s="18" t="s">
        <v>13</v>
      </c>
      <c r="B17" s="19">
        <f>B9+B11+B13+B15</f>
        <v>90.5</v>
      </c>
      <c r="C17" s="20">
        <f>C9+C11+C13+C15</f>
        <v>20701.46875</v>
      </c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6.5" customHeight="1">
      <c r="A18" s="21"/>
      <c r="B18" s="22"/>
      <c r="C18" s="23"/>
      <c r="D18" s="1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.75" customHeight="1">
      <c r="A19" s="156" t="s">
        <v>14</v>
      </c>
      <c r="B19" s="156"/>
      <c r="C19" s="156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3" customHeight="1">
      <c r="A20" s="157" t="s">
        <v>15</v>
      </c>
      <c r="B20" s="157"/>
      <c r="C20" s="24" t="s">
        <v>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1.75" customHeight="1">
      <c r="A21" s="158" t="s">
        <v>17</v>
      </c>
      <c r="B21" s="158"/>
      <c r="C21" s="25">
        <f>ROUND(0.03*C17,2)</f>
        <v>621.04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0.5" customHeight="1">
      <c r="A22" s="26"/>
      <c r="B22" s="27"/>
      <c r="C22" s="1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.75" customHeight="1">
      <c r="A23" s="158" t="s">
        <v>18</v>
      </c>
      <c r="B23" s="158"/>
      <c r="C23" s="28"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0.5" customHeight="1">
      <c r="A24" s="26"/>
      <c r="B24" s="27"/>
      <c r="C24" s="17"/>
      <c r="D24" s="10"/>
      <c r="E24" s="10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.75" customHeight="1">
      <c r="A25" s="159" t="s">
        <v>19</v>
      </c>
      <c r="B25" s="159"/>
      <c r="C25" s="28">
        <v>0</v>
      </c>
      <c r="D25" s="1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0.5" customHeight="1">
      <c r="A26" s="29"/>
      <c r="B26" s="30"/>
      <c r="C26" s="31"/>
      <c r="D26" s="10"/>
      <c r="E26" s="10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4.75" customHeight="1">
      <c r="A27" s="160" t="s">
        <v>20</v>
      </c>
      <c r="B27" s="160"/>
      <c r="C27" s="32">
        <f>C21+C23+C25</f>
        <v>621.04</v>
      </c>
      <c r="D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0.5" customHeight="1">
      <c r="A28" s="33"/>
      <c r="B28" s="34"/>
      <c r="C28" s="31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24.75" customHeight="1">
      <c r="A29" s="154" t="s">
        <v>21</v>
      </c>
      <c r="B29" s="154"/>
      <c r="C29" s="37">
        <v>0</v>
      </c>
      <c r="D29" s="35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0.5" customHeight="1">
      <c r="A30" s="38"/>
      <c r="B30" s="39"/>
      <c r="C30" s="40"/>
      <c r="D30" s="35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38.25" customHeight="1">
      <c r="A31" s="155" t="s">
        <v>22</v>
      </c>
      <c r="B31" s="155"/>
      <c r="C31" s="41">
        <f>C17+C27+C29</f>
        <v>21322.50875</v>
      </c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36.75" customHeight="1" hidden="1">
      <c r="A32" s="42"/>
      <c r="B32" s="42"/>
      <c r="C32" s="42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2.5" customHeight="1" hidden="1">
      <c r="A33" s="43"/>
      <c r="B33" s="42"/>
      <c r="C33" s="42"/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 customHeight="1" hidden="1">
      <c r="A34" s="4"/>
      <c r="B34" s="42"/>
      <c r="C34" s="42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 customHeight="1" hidden="1">
      <c r="A35" s="42"/>
      <c r="B35" s="42"/>
      <c r="C35" s="42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 customHeight="1" hidden="1">
      <c r="A36" s="42"/>
      <c r="B36" s="42"/>
      <c r="C36" s="42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 customHeight="1" hidden="1">
      <c r="A37" s="42"/>
      <c r="B37" s="42"/>
      <c r="C37" s="42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 customHeight="1" hidden="1">
      <c r="A38" s="42"/>
      <c r="B38" s="42"/>
      <c r="C38" s="42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 customHeight="1" hidden="1">
      <c r="A39" s="42"/>
      <c r="B39" s="42"/>
      <c r="C39" s="42"/>
      <c r="D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 customHeight="1" hidden="1">
      <c r="A40" s="42"/>
      <c r="B40" s="42"/>
      <c r="C40" s="42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 customHeight="1" hidden="1">
      <c r="A41" s="42"/>
      <c r="B41" s="42"/>
      <c r="C41" s="42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 customHeight="1" hidden="1">
      <c r="A42" s="42"/>
      <c r="B42" s="42"/>
      <c r="C42" s="42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 customHeight="1" hidden="1">
      <c r="A43" s="42"/>
      <c r="B43" s="42"/>
      <c r="C43" s="42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 customHeight="1" hidden="1">
      <c r="A44" s="42"/>
      <c r="B44" s="42"/>
      <c r="C44" s="42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 customHeight="1" hidden="1">
      <c r="A45" s="42"/>
      <c r="B45" s="42"/>
      <c r="C45" s="42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 customHeight="1" hidden="1">
      <c r="A46" s="42"/>
      <c r="B46" s="42"/>
      <c r="C46" s="42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 customHeight="1" hidden="1">
      <c r="A47" s="42"/>
      <c r="B47" s="42"/>
      <c r="C47" s="42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 customHeight="1" hidden="1">
      <c r="A48" s="42"/>
      <c r="B48" s="42"/>
      <c r="C48" s="42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 customHeight="1" hidden="1">
      <c r="A49" s="42"/>
      <c r="B49" s="42"/>
      <c r="C49" s="42"/>
      <c r="D49" s="1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 customHeight="1" hidden="1">
      <c r="A50" s="42"/>
      <c r="B50" s="42"/>
      <c r="C50" s="42"/>
      <c r="D50" s="1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 customHeight="1" hidden="1">
      <c r="A51" s="42"/>
      <c r="B51" s="42"/>
      <c r="C51" s="42"/>
      <c r="D51" s="1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 customHeight="1" hidden="1">
      <c r="A52" s="42"/>
      <c r="B52" s="42"/>
      <c r="C52" s="42"/>
      <c r="D52" s="1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 customHeight="1" hidden="1">
      <c r="A53" s="42"/>
      <c r="B53" s="42"/>
      <c r="C53" s="42"/>
      <c r="D53" s="1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 customHeight="1" hidden="1">
      <c r="A54" s="42"/>
      <c r="B54" s="42"/>
      <c r="C54" s="42"/>
      <c r="D54" s="1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 customHeight="1" hidden="1">
      <c r="A55" s="42"/>
      <c r="B55" s="42"/>
      <c r="C55" s="42"/>
      <c r="D55" s="1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 customHeight="1" hidden="1">
      <c r="A56" s="42"/>
      <c r="B56" s="42"/>
      <c r="C56" s="42"/>
      <c r="D56" s="10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 customHeight="1" hidden="1">
      <c r="A57" s="42"/>
      <c r="B57" s="42"/>
      <c r="C57" s="42"/>
      <c r="D57" s="10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 customHeight="1" hidden="1">
      <c r="A58" s="42"/>
      <c r="B58" s="42"/>
      <c r="C58" s="42"/>
      <c r="D58" s="10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 customHeight="1" hidden="1">
      <c r="A59" s="42"/>
      <c r="B59" s="42"/>
      <c r="C59" s="42"/>
      <c r="D59" s="10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 customHeight="1" hidden="1">
      <c r="A60" s="42"/>
      <c r="B60" s="42"/>
      <c r="C60" s="42"/>
      <c r="D60" s="1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 customHeight="1" hidden="1">
      <c r="A61" s="42"/>
      <c r="B61" s="42"/>
      <c r="C61" s="42"/>
      <c r="D61" s="10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 hidden="1">
      <c r="A62" s="42"/>
      <c r="B62" s="42"/>
      <c r="C62" s="42"/>
      <c r="D62" s="10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 customHeight="1" hidden="1">
      <c r="A63" s="42"/>
      <c r="B63" s="42"/>
      <c r="C63" s="42"/>
      <c r="D63" s="10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 customHeight="1" hidden="1">
      <c r="A64" s="42"/>
      <c r="B64" s="42"/>
      <c r="C64" s="42"/>
      <c r="D64" s="1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 customHeight="1" hidden="1">
      <c r="A65" s="42"/>
      <c r="B65" s="42"/>
      <c r="C65" s="42"/>
      <c r="D65" s="1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 customHeight="1" hidden="1">
      <c r="A66" s="42"/>
      <c r="B66" s="42"/>
      <c r="C66" s="42"/>
      <c r="D66" s="1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 customHeight="1" hidden="1">
      <c r="A67" s="42"/>
      <c r="B67" s="42"/>
      <c r="C67" s="42"/>
      <c r="D67" s="10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 customHeight="1" hidden="1">
      <c r="A68" s="42"/>
      <c r="B68" s="42"/>
      <c r="C68" s="42"/>
      <c r="D68" s="10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 customHeight="1" hidden="1">
      <c r="A69" s="42"/>
      <c r="B69" s="42"/>
      <c r="C69" s="42"/>
      <c r="D69" s="10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 customHeight="1" hidden="1">
      <c r="A70" s="42"/>
      <c r="B70" s="42"/>
      <c r="C70" s="42"/>
      <c r="D70" s="1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 customHeight="1" hidden="1">
      <c r="A71" s="42"/>
      <c r="B71" s="42"/>
      <c r="C71" s="42"/>
      <c r="D71" s="10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 customHeight="1" hidden="1">
      <c r="A72" s="42"/>
      <c r="B72" s="42"/>
      <c r="C72" s="42"/>
      <c r="D72" s="10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 customHeight="1" hidden="1">
      <c r="A73" s="42"/>
      <c r="B73" s="42"/>
      <c r="C73" s="42"/>
      <c r="D73" s="10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 customHeight="1" hidden="1">
      <c r="A74" s="42"/>
      <c r="B74" s="42"/>
      <c r="C74" s="42"/>
      <c r="D74" s="10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 customHeight="1" hidden="1">
      <c r="A75" s="42"/>
      <c r="B75" s="42"/>
      <c r="C75" s="42"/>
      <c r="D75" s="10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 customHeight="1" hidden="1">
      <c r="A76" s="42"/>
      <c r="B76" s="42"/>
      <c r="C76" s="42"/>
      <c r="D76" s="10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 customHeight="1" hidden="1">
      <c r="A77" s="42"/>
      <c r="B77" s="42"/>
      <c r="C77" s="42"/>
      <c r="D77" s="1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 customHeight="1" hidden="1">
      <c r="A78" s="42"/>
      <c r="B78" s="42"/>
      <c r="C78" s="42"/>
      <c r="D78" s="10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 customHeight="1" hidden="1">
      <c r="A79" s="42"/>
      <c r="B79" s="42"/>
      <c r="C79" s="42"/>
      <c r="D79" s="10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 customHeight="1" hidden="1">
      <c r="A80" s="42"/>
      <c r="B80" s="42"/>
      <c r="C80" s="42"/>
      <c r="D80" s="1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 customHeight="1" hidden="1">
      <c r="A81" s="42"/>
      <c r="B81" s="42"/>
      <c r="C81" s="42"/>
      <c r="D81" s="10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 customHeight="1" hidden="1">
      <c r="A82" s="42"/>
      <c r="B82" s="42"/>
      <c r="C82" s="42"/>
      <c r="D82" s="10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 customHeight="1" hidden="1">
      <c r="A83" s="42"/>
      <c r="B83" s="42"/>
      <c r="C83" s="42"/>
      <c r="D83" s="10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 customHeight="1" hidden="1">
      <c r="A84" s="42"/>
      <c r="B84" s="42"/>
      <c r="C84" s="42"/>
      <c r="D84" s="10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 customHeight="1" hidden="1">
      <c r="A85" s="42"/>
      <c r="B85" s="42"/>
      <c r="C85" s="42"/>
      <c r="D85" s="10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 customHeight="1" hidden="1">
      <c r="A86" s="42"/>
      <c r="B86" s="42"/>
      <c r="C86" s="42"/>
      <c r="D86" s="10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 customHeight="1" hidden="1">
      <c r="A87" s="42"/>
      <c r="B87" s="42"/>
      <c r="C87" s="42"/>
      <c r="D87" s="10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 customHeight="1" hidden="1">
      <c r="A88" s="42"/>
      <c r="B88" s="42"/>
      <c r="C88" s="42"/>
      <c r="D88" s="10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 customHeight="1" hidden="1">
      <c r="A89" s="42"/>
      <c r="B89" s="42"/>
      <c r="C89" s="42"/>
      <c r="D89" s="10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 customHeight="1" hidden="1">
      <c r="A90" s="42"/>
      <c r="B90" s="42"/>
      <c r="C90" s="42"/>
      <c r="D90" s="1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 customHeight="1" hidden="1">
      <c r="A91" s="42"/>
      <c r="B91" s="42"/>
      <c r="C91" s="42"/>
      <c r="D91" s="10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 customHeight="1" hidden="1">
      <c r="A92" s="42"/>
      <c r="B92" s="42"/>
      <c r="C92" s="42"/>
      <c r="D92" s="10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ht="12.75" customHeight="1" hidden="1"/>
    <row r="94" ht="12.75" customHeight="1" hidden="1"/>
    <row r="95" ht="12.75" customHeight="1" hidden="1"/>
    <row r="96" ht="12.75" customHeight="1" hidden="1"/>
    <row r="97" ht="12.75" customHeight="1"/>
    <row r="98" ht="12.75" customHeight="1"/>
    <row r="99" spans="1:3" ht="30.75" customHeight="1">
      <c r="A99" s="44"/>
      <c r="B99" s="44"/>
      <c r="C99" s="44"/>
    </row>
    <row r="100" spans="1:3" ht="12.75" customHeight="1">
      <c r="A100" s="45" t="s">
        <v>23</v>
      </c>
      <c r="C100" s="45" t="s">
        <v>24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29:B29"/>
    <mergeCell ref="A31:B31"/>
    <mergeCell ref="A19:C19"/>
    <mergeCell ref="A20:B20"/>
    <mergeCell ref="A21:B21"/>
    <mergeCell ref="A23:B23"/>
    <mergeCell ref="A25:B25"/>
    <mergeCell ref="A27:B27"/>
    <mergeCell ref="A3:C3"/>
    <mergeCell ref="B4:C4"/>
    <mergeCell ref="B5:C5"/>
    <mergeCell ref="A6:C6"/>
    <mergeCell ref="A7:A8"/>
    <mergeCell ref="B7:B8"/>
  </mergeCells>
  <printOptions horizontalCentered="1" verticalCentered="1"/>
  <pageMargins left="0.39375" right="0.2361111111111111" top="0.39375" bottom="0.6694444444444445" header="0.5118055555555555" footer="0.31527777777777777"/>
  <pageSetup horizontalDpi="300" verticalDpi="300" orientation="portrait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7">
      <selection activeCell="B12" sqref="B12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46" t="s">
        <v>0</v>
      </c>
      <c r="F1" s="47"/>
    </row>
    <row r="2" spans="5:6" ht="56.25" customHeight="1">
      <c r="E2" s="48" t="s">
        <v>25</v>
      </c>
      <c r="F2" s="47"/>
    </row>
    <row r="3" spans="1:6" ht="27.75" customHeight="1">
      <c r="A3" s="161" t="s">
        <v>26</v>
      </c>
      <c r="B3" s="161"/>
      <c r="C3" s="161"/>
      <c r="D3" s="161"/>
      <c r="E3" s="161"/>
      <c r="F3" s="47"/>
    </row>
    <row r="4" spans="1:6" ht="24" customHeight="1">
      <c r="A4" s="6" t="s">
        <v>2</v>
      </c>
      <c r="B4" s="162" t="s">
        <v>86</v>
      </c>
      <c r="C4" s="162"/>
      <c r="D4" s="162"/>
      <c r="E4" s="162"/>
      <c r="F4" s="47"/>
    </row>
    <row r="5" spans="1:6" ht="19.5" customHeight="1">
      <c r="A5" s="49" t="s">
        <v>3</v>
      </c>
      <c r="B5" s="163" t="s">
        <v>27</v>
      </c>
      <c r="C5" s="163"/>
      <c r="D5" s="163"/>
      <c r="E5" s="163"/>
      <c r="F5" s="47"/>
    </row>
    <row r="6" spans="1:6" ht="15" customHeight="1">
      <c r="A6" s="164" t="s">
        <v>28</v>
      </c>
      <c r="B6" s="164"/>
      <c r="C6" s="164"/>
      <c r="D6" s="50" t="s">
        <v>29</v>
      </c>
      <c r="E6" s="51"/>
      <c r="F6" s="47"/>
    </row>
    <row r="7" spans="1:6" ht="19.5" customHeight="1">
      <c r="A7" s="164" t="s">
        <v>30</v>
      </c>
      <c r="B7" s="164"/>
      <c r="C7" s="164"/>
      <c r="D7" s="52">
        <v>0.5</v>
      </c>
      <c r="E7" s="53"/>
      <c r="F7" s="47"/>
    </row>
    <row r="8" spans="1:6" ht="21.75" customHeight="1">
      <c r="A8" s="165" t="s">
        <v>31</v>
      </c>
      <c r="B8" s="165"/>
      <c r="C8" s="165"/>
      <c r="D8" s="166" t="s">
        <v>32</v>
      </c>
      <c r="E8" s="166"/>
      <c r="F8" s="47"/>
    </row>
    <row r="9" spans="1:6" ht="22.5" customHeight="1">
      <c r="A9" s="167" t="s">
        <v>33</v>
      </c>
      <c r="B9" s="167"/>
      <c r="C9" s="167"/>
      <c r="D9" s="167"/>
      <c r="E9" s="167"/>
      <c r="F9" s="47"/>
    </row>
    <row r="10" spans="1:6" ht="24" customHeight="1">
      <c r="A10" s="54" t="s">
        <v>34</v>
      </c>
      <c r="B10" s="55" t="s">
        <v>35</v>
      </c>
      <c r="C10" s="55" t="s">
        <v>36</v>
      </c>
      <c r="D10" s="56" t="s">
        <v>37</v>
      </c>
      <c r="E10" s="57" t="s">
        <v>38</v>
      </c>
      <c r="F10" s="47"/>
    </row>
    <row r="11" spans="1:6" ht="30" customHeight="1">
      <c r="A11" s="58"/>
      <c r="B11" s="59"/>
      <c r="C11" s="59"/>
      <c r="D11" s="60"/>
      <c r="E11" s="61"/>
      <c r="F11" s="47"/>
    </row>
    <row r="12" spans="1:6" ht="30" customHeight="1">
      <c r="A12" s="62" t="s">
        <v>39</v>
      </c>
      <c r="B12" s="63">
        <v>16</v>
      </c>
      <c r="C12" s="59" t="s">
        <v>40</v>
      </c>
      <c r="D12" s="64">
        <v>250</v>
      </c>
      <c r="E12" s="65" t="s">
        <v>41</v>
      </c>
      <c r="F12" s="47"/>
    </row>
    <row r="13" spans="1:6" ht="30" customHeight="1">
      <c r="A13" s="66"/>
      <c r="B13" s="67"/>
      <c r="C13" s="67"/>
      <c r="D13" s="68"/>
      <c r="E13" s="69"/>
      <c r="F13" s="47"/>
    </row>
    <row r="14" spans="1:6" ht="30" customHeight="1">
      <c r="A14" s="70" t="s">
        <v>42</v>
      </c>
      <c r="B14" s="55" t="s">
        <v>35</v>
      </c>
      <c r="C14" s="55" t="s">
        <v>36</v>
      </c>
      <c r="D14" s="56" t="s">
        <v>37</v>
      </c>
      <c r="E14" s="57" t="s">
        <v>38</v>
      </c>
      <c r="F14" s="47"/>
    </row>
    <row r="15" spans="1:6" ht="30" customHeight="1">
      <c r="A15" s="58" t="s">
        <v>43</v>
      </c>
      <c r="B15" s="71">
        <v>25</v>
      </c>
      <c r="C15" s="71" t="s">
        <v>40</v>
      </c>
      <c r="D15" s="72">
        <v>240</v>
      </c>
      <c r="E15" s="61" t="s">
        <v>44</v>
      </c>
      <c r="F15" s="47"/>
    </row>
    <row r="16" spans="1:6" ht="30" customHeight="1">
      <c r="A16" s="62"/>
      <c r="B16" s="63"/>
      <c r="C16" s="63"/>
      <c r="D16" s="64"/>
      <c r="E16" s="65"/>
      <c r="F16" s="47"/>
    </row>
    <row r="17" spans="1:6" ht="30" customHeight="1">
      <c r="A17" s="62" t="s">
        <v>45</v>
      </c>
      <c r="B17" s="63">
        <v>3</v>
      </c>
      <c r="C17" s="63" t="s">
        <v>46</v>
      </c>
      <c r="D17" s="64">
        <v>70</v>
      </c>
      <c r="E17" s="65" t="s">
        <v>47</v>
      </c>
      <c r="F17" s="47"/>
    </row>
    <row r="18" spans="1:6" ht="30" customHeight="1">
      <c r="A18" s="73"/>
      <c r="B18" s="74"/>
      <c r="C18" s="74"/>
      <c r="D18" s="68"/>
      <c r="E18" s="75"/>
      <c r="F18" s="47"/>
    </row>
    <row r="19" spans="1:6" ht="30" customHeight="1">
      <c r="A19" s="76" t="s">
        <v>48</v>
      </c>
      <c r="B19" s="55" t="s">
        <v>35</v>
      </c>
      <c r="C19" s="55" t="s">
        <v>36</v>
      </c>
      <c r="D19" s="56" t="s">
        <v>37</v>
      </c>
      <c r="E19" s="57" t="s">
        <v>38</v>
      </c>
      <c r="F19" s="47"/>
    </row>
    <row r="20" spans="1:6" ht="30" customHeight="1">
      <c r="A20" s="77"/>
      <c r="B20" s="168" t="s">
        <v>49</v>
      </c>
      <c r="C20" s="168" t="s">
        <v>49</v>
      </c>
      <c r="D20" s="72"/>
      <c r="E20" s="61"/>
      <c r="F20" s="47"/>
    </row>
    <row r="21" spans="1:6" ht="30" customHeight="1">
      <c r="A21" s="78"/>
      <c r="B21" s="168"/>
      <c r="C21" s="168"/>
      <c r="D21" s="68"/>
      <c r="E21" s="69"/>
      <c r="F21" s="47"/>
    </row>
    <row r="22" spans="1:6" ht="30" customHeight="1">
      <c r="A22" s="76" t="s">
        <v>50</v>
      </c>
      <c r="B22" s="55" t="s">
        <v>35</v>
      </c>
      <c r="C22" s="55" t="s">
        <v>36</v>
      </c>
      <c r="D22" s="56" t="s">
        <v>37</v>
      </c>
      <c r="E22" s="57" t="s">
        <v>38</v>
      </c>
      <c r="F22" s="47"/>
    </row>
    <row r="23" spans="1:6" ht="30" customHeight="1">
      <c r="A23" s="79"/>
      <c r="B23" s="168" t="s">
        <v>49</v>
      </c>
      <c r="C23" s="80"/>
      <c r="D23" s="72"/>
      <c r="E23" s="61"/>
      <c r="F23" s="47"/>
    </row>
    <row r="24" spans="1:6" ht="30" customHeight="1">
      <c r="A24" s="66"/>
      <c r="B24" s="168"/>
      <c r="C24" s="81"/>
      <c r="D24" s="68"/>
      <c r="E24" s="69"/>
      <c r="F24" s="47"/>
    </row>
    <row r="25" spans="1:7" ht="15">
      <c r="A25" s="82"/>
      <c r="B25" s="83"/>
      <c r="C25" s="83"/>
      <c r="D25" s="83"/>
      <c r="E25" s="84"/>
      <c r="F25" s="47"/>
      <c r="G25" s="47"/>
    </row>
    <row r="26" spans="1:7" ht="12.75" customHeight="1">
      <c r="A26" s="169" t="s">
        <v>51</v>
      </c>
      <c r="B26" s="169"/>
      <c r="C26" s="169"/>
      <c r="D26" s="169"/>
      <c r="E26" s="169"/>
      <c r="F26" s="47"/>
      <c r="G26" s="47"/>
    </row>
    <row r="27" spans="1:7" ht="12.75" customHeight="1">
      <c r="A27" s="169" t="s">
        <v>52</v>
      </c>
      <c r="B27" s="169"/>
      <c r="C27" s="169"/>
      <c r="D27" s="169"/>
      <c r="E27" s="169"/>
      <c r="F27" s="47"/>
      <c r="G27" s="47"/>
    </row>
    <row r="28" ht="12.75">
      <c r="F28" s="47"/>
    </row>
    <row r="29" ht="12.75">
      <c r="F29" s="47"/>
    </row>
    <row r="30" ht="12.75">
      <c r="F30" s="47"/>
    </row>
    <row r="31" ht="12.75">
      <c r="F31" s="47"/>
    </row>
    <row r="32" ht="12.75">
      <c r="F32" s="47"/>
    </row>
    <row r="33" ht="12.75">
      <c r="F33" s="47"/>
    </row>
    <row r="34" ht="12.75">
      <c r="F34" s="47"/>
    </row>
  </sheetData>
  <sheetProtection password="EF07" sheet="1" selectLockedCells="1"/>
  <mergeCells count="13">
    <mergeCell ref="A9:E9"/>
    <mergeCell ref="B20:B21"/>
    <mergeCell ref="C20:C21"/>
    <mergeCell ref="B23:B24"/>
    <mergeCell ref="A26:E26"/>
    <mergeCell ref="A27:E27"/>
    <mergeCell ref="A3:E3"/>
    <mergeCell ref="B4:E4"/>
    <mergeCell ref="B5:E5"/>
    <mergeCell ref="A6:C6"/>
    <mergeCell ref="A7:C7"/>
    <mergeCell ref="A8:C8"/>
    <mergeCell ref="D8:E8"/>
  </mergeCells>
  <printOptions/>
  <pageMargins left="0.7083333333333334" right="0.7083333333333334" top="0.6298611111111111" bottom="0.7486111111111111" header="0.5118055555555555" footer="0.31527777777777777"/>
  <pageSetup horizontalDpi="300" verticalDpi="300" orientation="portrait" scale="75"/>
  <headerFooter alignWithMargins="0"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21">
      <selection activeCell="B31" sqref="B31"/>
    </sheetView>
  </sheetViews>
  <sheetFormatPr defaultColWidth="11.421875" defaultRowHeight="12.75" customHeight="1"/>
  <cols>
    <col min="1" max="1" width="47.7109375" style="85" customWidth="1"/>
    <col min="2" max="12" width="12.8515625" style="85" customWidth="1"/>
    <col min="13" max="16384" width="11.421875" style="86" customWidth="1"/>
  </cols>
  <sheetData>
    <row r="1" spans="1:12" ht="12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8"/>
      <c r="L1" s="88"/>
    </row>
    <row r="2" spans="1:12" ht="18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9" t="s">
        <v>0</v>
      </c>
    </row>
    <row r="3" spans="1:12" ht="24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9" t="s">
        <v>53</v>
      </c>
    </row>
    <row r="4" spans="1:12" ht="49.5" customHeight="1">
      <c r="A4" s="90" t="s">
        <v>54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22.5" customHeight="1">
      <c r="A5" s="92" t="s">
        <v>2</v>
      </c>
      <c r="B5" s="93" t="str">
        <f>Identification!B4</f>
        <v>R-4110-2019 Phase 3</v>
      </c>
      <c r="C5" s="94"/>
      <c r="D5" s="94"/>
      <c r="E5" s="95"/>
      <c r="F5" s="95"/>
      <c r="G5" s="95"/>
      <c r="H5" s="95"/>
      <c r="I5" s="95"/>
      <c r="J5" s="95"/>
      <c r="K5" s="95"/>
      <c r="L5" s="96"/>
    </row>
    <row r="6" spans="1:12" ht="22.5" customHeight="1">
      <c r="A6" s="97" t="s">
        <v>3</v>
      </c>
      <c r="B6" s="98" t="str">
        <f>Identification!B5</f>
        <v>GRAME</v>
      </c>
      <c r="C6" s="99"/>
      <c r="D6" s="99"/>
      <c r="E6" s="100"/>
      <c r="F6" s="100"/>
      <c r="G6" s="100"/>
      <c r="H6" s="100"/>
      <c r="I6" s="100"/>
      <c r="J6" s="100"/>
      <c r="K6" s="100"/>
      <c r="L6" s="101"/>
    </row>
    <row r="7" spans="1:12" ht="22.5" customHeight="1">
      <c r="A7" s="102" t="s">
        <v>55</v>
      </c>
      <c r="B7" s="170" t="s">
        <v>56</v>
      </c>
      <c r="C7" s="170"/>
      <c r="D7" s="170"/>
      <c r="E7" s="170" t="s">
        <v>57</v>
      </c>
      <c r="F7" s="170"/>
      <c r="G7" s="170"/>
      <c r="H7" s="170"/>
      <c r="I7" s="170" t="s">
        <v>58</v>
      </c>
      <c r="J7" s="170"/>
      <c r="K7" s="170" t="s">
        <v>59</v>
      </c>
      <c r="L7" s="170"/>
    </row>
    <row r="8" spans="1:12" ht="42" customHeight="1">
      <c r="A8" s="103" t="s">
        <v>60</v>
      </c>
      <c r="B8" s="104">
        <f>Identification!A11</f>
        <v>0</v>
      </c>
      <c r="C8" s="104" t="str">
        <f>Identification!A12</f>
        <v>Me Geneviève Paquet</v>
      </c>
      <c r="D8" s="104">
        <f>Identification!A13</f>
        <v>0</v>
      </c>
      <c r="E8" s="104" t="str">
        <f>Identification!A15</f>
        <v>Nicole Moreau</v>
      </c>
      <c r="F8" s="105">
        <f>Identification!A16</f>
        <v>0</v>
      </c>
      <c r="G8" s="105" t="str">
        <f>Identification!A17</f>
        <v>Billal Tabaichount</v>
      </c>
      <c r="H8" s="106">
        <f>Identification!A18</f>
        <v>0</v>
      </c>
      <c r="I8" s="104">
        <f>Identification!A20</f>
        <v>0</v>
      </c>
      <c r="J8" s="106">
        <f>Identification!A21</f>
        <v>0</v>
      </c>
      <c r="K8" s="104">
        <f>Identification!A23</f>
        <v>0</v>
      </c>
      <c r="L8" s="106">
        <f>Identification!A24</f>
        <v>0</v>
      </c>
    </row>
    <row r="9" spans="1:12" ht="24" customHeight="1">
      <c r="A9" s="102" t="s">
        <v>61</v>
      </c>
      <c r="B9" s="107">
        <f>Identification!D11</f>
        <v>0</v>
      </c>
      <c r="C9" s="108">
        <f>Identification!D12</f>
        <v>250</v>
      </c>
      <c r="D9" s="109">
        <f>Identification!D13</f>
        <v>0</v>
      </c>
      <c r="E9" s="107">
        <f>Identification!D15</f>
        <v>240</v>
      </c>
      <c r="F9" s="108">
        <f>Identification!D16</f>
        <v>0</v>
      </c>
      <c r="G9" s="108">
        <f>Identification!D17</f>
        <v>70</v>
      </c>
      <c r="H9" s="109">
        <f>Identification!D18</f>
        <v>0</v>
      </c>
      <c r="I9" s="107">
        <f>Identification!D20</f>
        <v>0</v>
      </c>
      <c r="J9" s="109">
        <f>Identification!D21</f>
        <v>0</v>
      </c>
      <c r="K9" s="107">
        <f>Identification!D23</f>
        <v>0</v>
      </c>
      <c r="L9" s="109">
        <f>Identification!D24</f>
        <v>0</v>
      </c>
    </row>
    <row r="10" spans="1:12" ht="24" customHeight="1">
      <c r="A10" s="110"/>
      <c r="B10" s="171" t="s">
        <v>62</v>
      </c>
      <c r="C10" s="171"/>
      <c r="D10" s="171"/>
      <c r="E10" s="171" t="s">
        <v>62</v>
      </c>
      <c r="F10" s="171"/>
      <c r="G10" s="171"/>
      <c r="H10" s="171"/>
      <c r="I10" s="172" t="s">
        <v>62</v>
      </c>
      <c r="J10" s="172"/>
      <c r="K10" s="173" t="s">
        <v>62</v>
      </c>
      <c r="L10" s="173"/>
    </row>
    <row r="11" spans="1:12" ht="20.25" customHeight="1">
      <c r="A11" s="111" t="s">
        <v>63</v>
      </c>
      <c r="B11" s="112"/>
      <c r="C11" s="113"/>
      <c r="D11" s="114"/>
      <c r="E11" s="112"/>
      <c r="F11" s="113"/>
      <c r="G11" s="113"/>
      <c r="H11" s="114"/>
      <c r="I11" s="112"/>
      <c r="J11" s="114"/>
      <c r="K11" s="112"/>
      <c r="L11" s="114"/>
    </row>
    <row r="12" spans="1:12" ht="30.75" customHeight="1">
      <c r="A12" s="115" t="s">
        <v>64</v>
      </c>
      <c r="B12" s="116"/>
      <c r="C12" s="117">
        <v>2</v>
      </c>
      <c r="D12" s="118"/>
      <c r="E12" s="119">
        <v>10</v>
      </c>
      <c r="F12" s="122"/>
      <c r="G12" s="120">
        <v>5</v>
      </c>
      <c r="H12" s="118"/>
      <c r="I12" s="119"/>
      <c r="J12" s="118"/>
      <c r="K12" s="119"/>
      <c r="L12" s="118"/>
    </row>
    <row r="13" spans="1:12" ht="30.75" customHeight="1">
      <c r="A13" s="115" t="s">
        <v>65</v>
      </c>
      <c r="B13" s="121"/>
      <c r="C13" s="122">
        <v>3</v>
      </c>
      <c r="D13" s="123"/>
      <c r="E13" s="121">
        <v>5</v>
      </c>
      <c r="F13" s="122"/>
      <c r="G13" s="122">
        <v>1</v>
      </c>
      <c r="H13" s="123"/>
      <c r="I13" s="121"/>
      <c r="J13" s="123"/>
      <c r="K13" s="121"/>
      <c r="L13" s="123"/>
    </row>
    <row r="14" spans="1:12" ht="30.75" customHeight="1">
      <c r="A14" s="115" t="s">
        <v>66</v>
      </c>
      <c r="B14" s="121"/>
      <c r="C14" s="122">
        <v>2</v>
      </c>
      <c r="D14" s="123"/>
      <c r="E14" s="121">
        <v>5</v>
      </c>
      <c r="F14" s="122"/>
      <c r="G14" s="122">
        <v>1</v>
      </c>
      <c r="H14" s="123"/>
      <c r="I14" s="121"/>
      <c r="J14" s="123"/>
      <c r="K14" s="121"/>
      <c r="L14" s="123"/>
    </row>
    <row r="15" spans="1:12" ht="30.75" customHeight="1">
      <c r="A15" s="115" t="s">
        <v>67</v>
      </c>
      <c r="B15" s="121"/>
      <c r="C15" s="122">
        <v>2</v>
      </c>
      <c r="D15" s="123"/>
      <c r="E15" s="121">
        <v>5</v>
      </c>
      <c r="F15" s="122"/>
      <c r="G15" s="122">
        <v>1</v>
      </c>
      <c r="H15" s="123"/>
      <c r="I15" s="121"/>
      <c r="J15" s="123"/>
      <c r="K15" s="121"/>
      <c r="L15" s="123"/>
    </row>
    <row r="16" spans="1:12" ht="30.75" customHeight="1">
      <c r="A16" s="115" t="s">
        <v>68</v>
      </c>
      <c r="B16" s="121"/>
      <c r="C16" s="122">
        <v>5</v>
      </c>
      <c r="D16" s="123"/>
      <c r="E16" s="121">
        <v>20</v>
      </c>
      <c r="F16" s="122"/>
      <c r="G16" s="122">
        <v>5</v>
      </c>
      <c r="H16" s="123"/>
      <c r="I16" s="121"/>
      <c r="J16" s="123"/>
      <c r="K16" s="121"/>
      <c r="L16" s="123"/>
    </row>
    <row r="17" spans="1:12" ht="30.75" customHeight="1">
      <c r="A17" s="115" t="s">
        <v>69</v>
      </c>
      <c r="B17" s="121"/>
      <c r="C17" s="122"/>
      <c r="D17" s="123"/>
      <c r="E17" s="121"/>
      <c r="F17" s="122"/>
      <c r="G17" s="122"/>
      <c r="H17" s="123"/>
      <c r="I17" s="121"/>
      <c r="J17" s="123"/>
      <c r="K17" s="121"/>
      <c r="L17" s="123"/>
    </row>
    <row r="18" spans="1:12" ht="30.75" customHeight="1">
      <c r="A18" s="115" t="s">
        <v>70</v>
      </c>
      <c r="B18" s="121"/>
      <c r="C18" s="122">
        <v>1</v>
      </c>
      <c r="D18" s="123"/>
      <c r="E18" s="121"/>
      <c r="F18" s="122"/>
      <c r="G18" s="122"/>
      <c r="H18" s="123"/>
      <c r="I18" s="121"/>
      <c r="J18" s="123"/>
      <c r="K18" s="121"/>
      <c r="L18" s="123"/>
    </row>
    <row r="19" spans="1:12" ht="30.75" customHeight="1">
      <c r="A19" s="115" t="s">
        <v>71</v>
      </c>
      <c r="B19" s="121"/>
      <c r="C19" s="122"/>
      <c r="D19" s="123"/>
      <c r="E19" s="121"/>
      <c r="F19" s="122"/>
      <c r="G19" s="122"/>
      <c r="H19" s="123"/>
      <c r="I19" s="121"/>
      <c r="J19" s="123"/>
      <c r="K19" s="121"/>
      <c r="L19" s="123"/>
    </row>
    <row r="20" spans="1:12" ht="30.75" customHeight="1">
      <c r="A20" s="115" t="s">
        <v>72</v>
      </c>
      <c r="B20" s="121"/>
      <c r="C20" s="122">
        <v>5</v>
      </c>
      <c r="D20" s="123"/>
      <c r="E20" s="121"/>
      <c r="F20" s="122"/>
      <c r="G20" s="122"/>
      <c r="H20" s="123"/>
      <c r="I20" s="121"/>
      <c r="J20" s="123"/>
      <c r="K20" s="121"/>
      <c r="L20" s="123"/>
    </row>
    <row r="21" spans="1:12" ht="30.75" customHeight="1">
      <c r="A21" s="115" t="s">
        <v>73</v>
      </c>
      <c r="B21" s="121"/>
      <c r="C21" s="122"/>
      <c r="D21" s="123"/>
      <c r="E21" s="122"/>
      <c r="F21" s="122"/>
      <c r="G21" s="122"/>
      <c r="H21" s="123"/>
      <c r="I21" s="124"/>
      <c r="J21" s="123"/>
      <c r="K21" s="124"/>
      <c r="L21" s="123"/>
    </row>
    <row r="22" spans="1:12" ht="30.75" customHeight="1">
      <c r="A22" s="115" t="s">
        <v>74</v>
      </c>
      <c r="B22" s="121"/>
      <c r="C22" s="121">
        <v>5</v>
      </c>
      <c r="D22" s="123"/>
      <c r="E22" s="121">
        <v>5</v>
      </c>
      <c r="F22" s="122"/>
      <c r="G22" s="122">
        <v>2.5</v>
      </c>
      <c r="H22" s="123"/>
      <c r="I22" s="121"/>
      <c r="J22" s="123"/>
      <c r="K22" s="121"/>
      <c r="L22" s="123"/>
    </row>
    <row r="23" spans="1:12" ht="30.75" customHeight="1">
      <c r="A23" s="115"/>
      <c r="B23" s="121"/>
      <c r="C23" s="122"/>
      <c r="D23" s="123"/>
      <c r="E23" s="121"/>
      <c r="F23" s="122"/>
      <c r="G23" s="122"/>
      <c r="H23" s="123"/>
      <c r="I23" s="121"/>
      <c r="J23" s="123"/>
      <c r="K23" s="121"/>
      <c r="L23" s="123"/>
    </row>
    <row r="24" spans="1:12" ht="30.75" customHeight="1">
      <c r="A24" s="125"/>
      <c r="B24" s="121"/>
      <c r="C24" s="122"/>
      <c r="D24" s="123"/>
      <c r="E24" s="121"/>
      <c r="F24" s="122"/>
      <c r="G24" s="122"/>
      <c r="H24" s="123"/>
      <c r="I24" s="121"/>
      <c r="J24" s="123"/>
      <c r="K24" s="121"/>
      <c r="L24" s="123"/>
    </row>
    <row r="25" spans="1:12" ht="30.75" customHeight="1">
      <c r="A25" s="126" t="s">
        <v>75</v>
      </c>
      <c r="B25" s="127">
        <f aca="true" t="shared" si="0" ref="B25:L25">SUM(B12:B24)</f>
        <v>0</v>
      </c>
      <c r="C25" s="127">
        <f t="shared" si="0"/>
        <v>25</v>
      </c>
      <c r="D25" s="127">
        <f>SUM(D12:D24)</f>
        <v>0</v>
      </c>
      <c r="E25" s="127">
        <f t="shared" si="0"/>
        <v>50</v>
      </c>
      <c r="F25" s="127">
        <f t="shared" si="0"/>
        <v>0</v>
      </c>
      <c r="G25" s="127">
        <f>SUM(G12:G24)</f>
        <v>15.5</v>
      </c>
      <c r="H25" s="127">
        <f t="shared" si="0"/>
        <v>0</v>
      </c>
      <c r="I25" s="127">
        <f t="shared" si="0"/>
        <v>0</v>
      </c>
      <c r="J25" s="127">
        <f t="shared" si="0"/>
        <v>0</v>
      </c>
      <c r="K25" s="127">
        <f>SUM(K12:K24)</f>
        <v>0</v>
      </c>
      <c r="L25" s="127">
        <f t="shared" si="0"/>
        <v>0</v>
      </c>
    </row>
    <row r="26" spans="1:12" ht="30.75" customHeight="1">
      <c r="A26" s="126" t="s">
        <v>76</v>
      </c>
      <c r="B26" s="128">
        <f aca="true" t="shared" si="1" ref="B26:L26">B25*B9</f>
        <v>0</v>
      </c>
      <c r="C26" s="128">
        <f t="shared" si="1"/>
        <v>6250</v>
      </c>
      <c r="D26" s="128">
        <f t="shared" si="1"/>
        <v>0</v>
      </c>
      <c r="E26" s="128">
        <f t="shared" si="1"/>
        <v>12000</v>
      </c>
      <c r="F26" s="128">
        <f t="shared" si="1"/>
        <v>0</v>
      </c>
      <c r="G26" s="128">
        <f t="shared" si="1"/>
        <v>1085</v>
      </c>
      <c r="H26" s="128">
        <f t="shared" si="1"/>
        <v>0</v>
      </c>
      <c r="I26" s="128">
        <f t="shared" si="1"/>
        <v>0</v>
      </c>
      <c r="J26" s="128">
        <f t="shared" si="1"/>
        <v>0</v>
      </c>
      <c r="K26" s="128">
        <f t="shared" si="1"/>
        <v>0</v>
      </c>
      <c r="L26" s="128">
        <f t="shared" si="1"/>
        <v>0</v>
      </c>
    </row>
    <row r="27" spans="1:12" s="132" customFormat="1" ht="30.75" customHeight="1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30.75" customHeight="1">
      <c r="A28" s="133" t="s">
        <v>77</v>
      </c>
      <c r="B28" s="134">
        <f>PRODUCT(B26*0.14975/2)</f>
        <v>0</v>
      </c>
      <c r="C28" s="134">
        <f>PRODUCT(C26*0.14975/2)</f>
        <v>467.96875</v>
      </c>
      <c r="D28" s="134"/>
      <c r="E28" s="134">
        <f>PRODUCT(E26*0.14975/2)</f>
        <v>898.5</v>
      </c>
      <c r="F28" s="134"/>
      <c r="G28" s="134"/>
      <c r="H28" s="134"/>
      <c r="I28" s="134"/>
      <c r="J28" s="134"/>
      <c r="K28" s="134"/>
      <c r="L28" s="134"/>
    </row>
    <row r="29" spans="1:12" ht="30.75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7"/>
    </row>
    <row r="30" spans="1:12" s="140" customFormat="1" ht="30.75" customHeight="1">
      <c r="A30" s="138" t="s">
        <v>78</v>
      </c>
      <c r="B30" s="139">
        <f>B26+B28</f>
        <v>0</v>
      </c>
      <c r="C30" s="139">
        <f aca="true" t="shared" si="2" ref="C30:L30">C26+C28</f>
        <v>6717.96875</v>
      </c>
      <c r="D30" s="139">
        <f t="shared" si="2"/>
        <v>0</v>
      </c>
      <c r="E30" s="139">
        <f t="shared" si="2"/>
        <v>12898.5</v>
      </c>
      <c r="F30" s="139">
        <f t="shared" si="2"/>
        <v>0</v>
      </c>
      <c r="G30" s="139">
        <f>G26+G28</f>
        <v>1085</v>
      </c>
      <c r="H30" s="139">
        <f t="shared" si="2"/>
        <v>0</v>
      </c>
      <c r="I30" s="139">
        <f t="shared" si="2"/>
        <v>0</v>
      </c>
      <c r="J30" s="139">
        <f t="shared" si="2"/>
        <v>0</v>
      </c>
      <c r="K30" s="139">
        <f t="shared" si="2"/>
        <v>0</v>
      </c>
      <c r="L30" s="128">
        <f t="shared" si="2"/>
        <v>0</v>
      </c>
    </row>
    <row r="31" spans="1:12" ht="12.75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ht="12.7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2.75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2.7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5" spans="1:12" ht="12.7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</row>
    <row r="36" spans="1:12" ht="12.7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</row>
    <row r="37" spans="1:12" ht="12.7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2" ht="12.7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</row>
    <row r="39" spans="1:12" ht="12.7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12" ht="12.7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</row>
    <row r="41" spans="1:12" ht="12.7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2" ht="12.75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</row>
    <row r="43" spans="1:12" ht="12.7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</row>
    <row r="44" spans="1:12" ht="12.7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</row>
    <row r="45" spans="1:12" ht="12.7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ht="12.7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12" ht="12.7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</row>
    <row r="48" spans="1:12" ht="12.7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</row>
    <row r="49" spans="1:12" ht="12.7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</row>
    <row r="50" spans="1:12" ht="12.7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</row>
    <row r="51" spans="1:12" ht="12.7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</row>
    <row r="52" spans="1:12" ht="12.75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</row>
    <row r="53" spans="1:12" ht="12.7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</row>
    <row r="54" spans="1:12" ht="12.75" customHeight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</row>
    <row r="55" spans="1:12" ht="12.75" customHeight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</row>
    <row r="56" spans="1:12" ht="12.75" customHeight="1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</row>
    <row r="57" spans="1:12" ht="12.75" customHeigh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</row>
    <row r="58" spans="1:12" ht="12.75" customHeight="1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</row>
    <row r="59" spans="1:12" ht="12.7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</row>
    <row r="60" spans="1:12" ht="12.75" customHeight="1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</row>
    <row r="61" spans="1:12" ht="12.75" customHeight="1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</row>
    <row r="62" spans="1:12" ht="12.75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</row>
    <row r="63" spans="1:12" ht="12.75" customHeight="1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</row>
    <row r="64" spans="1:12" ht="12.7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</row>
    <row r="65" spans="1:12" ht="12.75" customHeight="1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</row>
    <row r="66" spans="1:12" ht="12.75" customHeight="1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</row>
    <row r="67" spans="1:12" ht="12.7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2.75" customHeight="1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1:12" ht="12.75" customHeight="1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</row>
    <row r="70" spans="1:12" ht="12.75" customHeight="1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</row>
    <row r="71" spans="1:12" ht="12.75" customHeight="1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</row>
    <row r="72" spans="1:12" ht="12.75" customHeight="1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</row>
    <row r="73" spans="1:12" ht="12.75" customHeight="1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</row>
    <row r="74" spans="1:12" ht="12.75" customHeight="1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</row>
    <row r="75" spans="1:12" ht="12.75" customHeight="1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</row>
    <row r="76" spans="1:12" ht="12.75" customHeight="1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</row>
    <row r="77" spans="1:12" ht="12.75" customHeight="1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</row>
    <row r="78" spans="1:12" ht="12.75" customHeight="1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</row>
    <row r="79" spans="1:12" ht="12.75" customHeight="1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</row>
    <row r="80" spans="1:12" ht="12.75" customHeight="1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</row>
    <row r="81" spans="1:12" ht="12.75" customHeight="1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</row>
    <row r="82" spans="1:12" ht="12.75" customHeight="1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</row>
    <row r="83" spans="1:12" ht="12.75" customHeight="1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</row>
    <row r="84" spans="1:12" ht="12.75" customHeight="1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</row>
    <row r="85" spans="1:12" ht="12.75" customHeight="1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</row>
    <row r="86" spans="1:12" ht="12.75" customHeight="1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</row>
    <row r="87" spans="1:12" ht="12.75" customHeight="1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</row>
    <row r="88" spans="1:12" ht="12.75" customHeight="1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</row>
    <row r="89" spans="1:12" ht="12.75" customHeight="1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</row>
    <row r="90" spans="1:12" ht="12.75" customHeight="1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</row>
    <row r="91" spans="1:12" ht="12.75" customHeight="1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</row>
    <row r="92" spans="1:12" ht="12.75" customHeight="1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</row>
    <row r="93" spans="1:12" ht="12.75" customHeight="1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</row>
    <row r="94" spans="1:12" ht="12.75" customHeight="1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</row>
    <row r="95" spans="1:12" ht="12.75" customHeight="1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</row>
    <row r="96" spans="1:12" ht="12.75" customHeight="1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</row>
    <row r="97" spans="1:12" ht="12.75" customHeight="1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</row>
    <row r="98" spans="1:12" ht="12.75" customHeight="1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</row>
    <row r="99" spans="1:12" ht="12.75" customHeight="1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</row>
    <row r="100" spans="1:12" ht="12.75" customHeight="1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</row>
    <row r="101" spans="1:12" ht="12.75" customHeight="1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</row>
    <row r="102" spans="1:12" ht="12.75" customHeight="1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</row>
    <row r="103" spans="1:12" ht="12.75" customHeight="1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</row>
    <row r="104" spans="1:12" ht="12.75" customHeight="1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</row>
    <row r="105" spans="1:12" ht="12.75" customHeight="1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</row>
    <row r="106" spans="1:12" ht="12.75" customHeight="1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</row>
    <row r="107" spans="1:12" ht="12.75" customHeight="1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</row>
    <row r="108" spans="1:12" ht="12.75" customHeight="1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</row>
    <row r="109" spans="1:12" ht="12.75" customHeight="1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</row>
    <row r="110" spans="1:12" ht="12.75" customHeight="1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</row>
    <row r="111" spans="1:12" ht="12.75" customHeight="1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</row>
    <row r="112" spans="1:12" ht="12.75" customHeight="1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</row>
    <row r="113" spans="1:12" ht="12.75" customHeight="1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</row>
    <row r="114" spans="1:12" ht="12.75" customHeight="1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</row>
    <row r="115" spans="1:12" ht="12.75" customHeight="1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</row>
    <row r="116" spans="1:12" ht="12.75" customHeight="1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</row>
    <row r="117" spans="1:12" ht="12.75" customHeight="1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</row>
    <row r="118" spans="1:12" ht="12.75" customHeight="1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</row>
    <row r="119" spans="1:12" ht="12.75" customHeight="1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</row>
    <row r="120" spans="1:12" ht="12.75" customHeight="1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</row>
    <row r="121" spans="1:12" ht="12.75" customHeight="1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</row>
    <row r="122" spans="1:12" ht="12.75" customHeight="1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</row>
    <row r="123" spans="1:12" ht="12.75" customHeight="1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</row>
    <row r="124" spans="1:12" ht="12.75" customHeight="1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</row>
    <row r="125" spans="1:12" ht="12.75" customHeight="1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ht="12.75" customHeight="1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</row>
    <row r="127" spans="1:12" ht="12.75" customHeight="1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</row>
    <row r="128" spans="1:12" ht="12.75" customHeight="1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</row>
    <row r="129" spans="1:12" ht="12.75" customHeight="1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</row>
    <row r="130" spans="1:12" ht="12.75" customHeight="1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</row>
    <row r="131" spans="1:12" ht="12.75" customHeight="1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</row>
    <row r="132" spans="1:12" ht="12.75" customHeight="1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</row>
    <row r="133" spans="1:12" ht="12.75" customHeight="1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</row>
    <row r="134" spans="1:12" ht="12.75" customHeight="1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</row>
    <row r="135" spans="1:12" ht="12.75" customHeight="1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</row>
    <row r="136" spans="1:12" ht="12.75" customHeight="1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</row>
    <row r="137" spans="1:12" ht="12.75" customHeight="1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</row>
    <row r="138" spans="1:12" ht="12.75" customHeight="1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</row>
    <row r="139" spans="1:12" ht="12.75" customHeight="1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</row>
    <row r="140" spans="1:12" ht="12.75" customHeight="1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</row>
    <row r="141" spans="1:12" ht="12.75" customHeight="1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</row>
    <row r="142" spans="1:12" ht="12.75" customHeight="1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</row>
    <row r="143" spans="1:12" ht="12.75" customHeight="1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</row>
    <row r="144" spans="1:12" ht="12.75" customHeight="1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</row>
    <row r="145" spans="1:12" ht="12.75" customHeight="1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</row>
    <row r="146" spans="1:12" ht="12.75" customHeight="1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</row>
    <row r="147" spans="1:12" ht="12.75" customHeight="1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</row>
  </sheetData>
  <sheetProtection password="EF07" sheet="1"/>
  <mergeCells count="8">
    <mergeCell ref="B7:D7"/>
    <mergeCell ref="E7:H7"/>
    <mergeCell ref="I7:J7"/>
    <mergeCell ref="K7:L7"/>
    <mergeCell ref="B10:D10"/>
    <mergeCell ref="E10:H10"/>
    <mergeCell ref="I10:J10"/>
    <mergeCell ref="K10:L10"/>
  </mergeCells>
  <printOptions horizontalCentered="1" verticalCentered="1"/>
  <pageMargins left="0.27569444444444446" right="0.19652777777777777" top="0.31527777777777777" bottom="0.43333333333333335" header="0.5118055555555555" footer="0.31527777777777777"/>
  <pageSetup horizontalDpi="300" verticalDpi="300" orientation="landscape" scale="63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3" sqref="A13:E13"/>
    </sheetView>
  </sheetViews>
  <sheetFormatPr defaultColWidth="11.421875" defaultRowHeight="12.75"/>
  <cols>
    <col min="1" max="1" width="25.8515625" style="143" customWidth="1"/>
    <col min="2" max="2" width="13.421875" style="143" customWidth="1"/>
    <col min="3" max="3" width="16.28125" style="143" customWidth="1"/>
    <col min="4" max="4" width="13.140625" style="143" customWidth="1"/>
    <col min="5" max="5" width="37.421875" style="144" customWidth="1"/>
  </cols>
  <sheetData>
    <row r="1" spans="1:5" ht="18.75">
      <c r="A1" s="1"/>
      <c r="B1" s="1"/>
      <c r="C1" s="1"/>
      <c r="D1" s="1"/>
      <c r="E1" s="145" t="s">
        <v>0</v>
      </c>
    </row>
    <row r="2" spans="1:5" ht="18.75">
      <c r="A2" s="1"/>
      <c r="B2" s="1"/>
      <c r="C2" s="1"/>
      <c r="D2" s="1"/>
      <c r="E2" s="145" t="s">
        <v>79</v>
      </c>
    </row>
    <row r="3" spans="1:5" ht="14.25" customHeight="1">
      <c r="A3" s="161"/>
      <c r="B3" s="161"/>
      <c r="C3" s="161"/>
      <c r="D3" s="161"/>
      <c r="E3" s="161"/>
    </row>
    <row r="4" spans="1:5" ht="18" customHeight="1">
      <c r="A4" s="146" t="s">
        <v>2</v>
      </c>
      <c r="B4" s="174" t="str">
        <f>Identification!B4</f>
        <v>R-4110-2019 Phase 3</v>
      </c>
      <c r="C4" s="174"/>
      <c r="D4" s="174"/>
      <c r="E4" s="174"/>
    </row>
    <row r="5" spans="1:5" ht="18" customHeight="1">
      <c r="A5" s="147" t="s">
        <v>3</v>
      </c>
      <c r="B5" s="175" t="str">
        <f>Identification!B5</f>
        <v>GRAME</v>
      </c>
      <c r="C5" s="175"/>
      <c r="D5" s="175"/>
      <c r="E5" s="175"/>
    </row>
    <row r="6" spans="1:5" ht="25.5" customHeight="1">
      <c r="A6" s="176" t="s">
        <v>80</v>
      </c>
      <c r="B6" s="176"/>
      <c r="C6" s="176"/>
      <c r="D6" s="176"/>
      <c r="E6" s="176"/>
    </row>
    <row r="7" spans="1:5" ht="19.5" customHeight="1">
      <c r="A7" s="177" t="s">
        <v>81</v>
      </c>
      <c r="B7" s="177"/>
      <c r="C7" s="177"/>
      <c r="D7" s="177"/>
      <c r="E7" s="177"/>
    </row>
    <row r="8" spans="1:5" ht="19.5" customHeight="1">
      <c r="A8" s="177" t="s">
        <v>82</v>
      </c>
      <c r="B8" s="177"/>
      <c r="C8" s="177"/>
      <c r="D8" s="177"/>
      <c r="E8" s="177"/>
    </row>
    <row r="9" spans="1:5" ht="19.5" customHeight="1">
      <c r="A9" s="177" t="s">
        <v>83</v>
      </c>
      <c r="B9" s="177"/>
      <c r="C9" s="177"/>
      <c r="D9" s="177"/>
      <c r="E9" s="177"/>
    </row>
    <row r="10" spans="1:5" ht="19.5" customHeight="1">
      <c r="A10" s="177" t="s">
        <v>84</v>
      </c>
      <c r="B10" s="177"/>
      <c r="C10" s="177"/>
      <c r="D10" s="177"/>
      <c r="E10" s="177"/>
    </row>
    <row r="11" spans="1:5" ht="19.5" customHeight="1">
      <c r="A11" s="177" t="s">
        <v>85</v>
      </c>
      <c r="B11" s="177"/>
      <c r="C11" s="177"/>
      <c r="D11" s="177"/>
      <c r="E11" s="177"/>
    </row>
    <row r="12" spans="1:5" ht="19.5" customHeight="1">
      <c r="A12" s="178"/>
      <c r="B12" s="178"/>
      <c r="C12" s="178"/>
      <c r="D12" s="178"/>
      <c r="E12" s="178"/>
    </row>
    <row r="13" spans="1:5" ht="19.5" customHeight="1">
      <c r="A13" s="178"/>
      <c r="B13" s="178"/>
      <c r="C13" s="178"/>
      <c r="D13" s="178"/>
      <c r="E13" s="178"/>
    </row>
    <row r="14" spans="1:5" ht="19.5" customHeight="1">
      <c r="A14" s="178"/>
      <c r="B14" s="178"/>
      <c r="C14" s="178"/>
      <c r="D14" s="178"/>
      <c r="E14" s="178"/>
    </row>
    <row r="15" spans="1:5" ht="19.5" customHeight="1">
      <c r="A15" s="178"/>
      <c r="B15" s="178"/>
      <c r="C15" s="178"/>
      <c r="D15" s="178"/>
      <c r="E15" s="178"/>
    </row>
    <row r="16" spans="1:5" ht="19.5" customHeight="1">
      <c r="A16" s="178"/>
      <c r="B16" s="178"/>
      <c r="C16" s="178"/>
      <c r="D16" s="178"/>
      <c r="E16" s="178"/>
    </row>
    <row r="17" spans="1:5" ht="19.5" customHeight="1">
      <c r="A17" s="178"/>
      <c r="B17" s="178"/>
      <c r="C17" s="178"/>
      <c r="D17" s="178"/>
      <c r="E17" s="178"/>
    </row>
    <row r="18" spans="1:5" ht="19.5" customHeight="1">
      <c r="A18" s="178"/>
      <c r="B18" s="178"/>
      <c r="C18" s="178"/>
      <c r="D18" s="178"/>
      <c r="E18" s="178"/>
    </row>
    <row r="19" spans="1:5" ht="19.5" customHeight="1">
      <c r="A19" s="178"/>
      <c r="B19" s="178"/>
      <c r="C19" s="178"/>
      <c r="D19" s="178"/>
      <c r="E19" s="178"/>
    </row>
    <row r="20" spans="1:5" ht="19.5" customHeight="1">
      <c r="A20" s="178"/>
      <c r="B20" s="178"/>
      <c r="C20" s="178"/>
      <c r="D20" s="178"/>
      <c r="E20" s="178"/>
    </row>
    <row r="21" spans="1:5" ht="19.5" customHeight="1">
      <c r="A21" s="178"/>
      <c r="B21" s="178"/>
      <c r="C21" s="178"/>
      <c r="D21" s="178"/>
      <c r="E21" s="178"/>
    </row>
    <row r="22" spans="1:5" ht="19.5" customHeight="1">
      <c r="A22" s="178"/>
      <c r="B22" s="178"/>
      <c r="C22" s="178"/>
      <c r="D22" s="178"/>
      <c r="E22" s="178"/>
    </row>
    <row r="23" spans="1:5" ht="19.5" customHeight="1">
      <c r="A23" s="178"/>
      <c r="B23" s="178"/>
      <c r="C23" s="178"/>
      <c r="D23" s="178"/>
      <c r="E23" s="178"/>
    </row>
    <row r="24" spans="1:5" ht="19.5" customHeight="1">
      <c r="A24" s="178"/>
      <c r="B24" s="178"/>
      <c r="C24" s="178"/>
      <c r="D24" s="178"/>
      <c r="E24" s="178"/>
    </row>
    <row r="25" spans="1:5" ht="19.5" customHeight="1">
      <c r="A25" s="178"/>
      <c r="B25" s="178"/>
      <c r="C25" s="178"/>
      <c r="D25" s="178"/>
      <c r="E25" s="178"/>
    </row>
    <row r="26" spans="1:5" ht="19.5" customHeight="1">
      <c r="A26" s="178"/>
      <c r="B26" s="178"/>
      <c r="C26" s="178"/>
      <c r="D26" s="178"/>
      <c r="E26" s="178"/>
    </row>
    <row r="27" spans="1:5" ht="19.5" customHeight="1">
      <c r="A27" s="178"/>
      <c r="B27" s="178"/>
      <c r="C27" s="178"/>
      <c r="D27" s="178"/>
      <c r="E27" s="178"/>
    </row>
    <row r="28" spans="1:5" ht="19.5" customHeight="1">
      <c r="A28" s="178"/>
      <c r="B28" s="178"/>
      <c r="C28" s="178"/>
      <c r="D28" s="178"/>
      <c r="E28" s="178"/>
    </row>
    <row r="29" spans="1:5" ht="19.5" customHeight="1">
      <c r="A29" s="178"/>
      <c r="B29" s="178"/>
      <c r="C29" s="178"/>
      <c r="D29" s="178"/>
      <c r="E29" s="178"/>
    </row>
    <row r="30" spans="1:5" ht="19.5" customHeight="1">
      <c r="A30" s="178"/>
      <c r="B30" s="178"/>
      <c r="C30" s="178"/>
      <c r="D30" s="178"/>
      <c r="E30" s="178"/>
    </row>
    <row r="31" spans="1:5" ht="19.5" customHeight="1">
      <c r="A31" s="178"/>
      <c r="B31" s="178"/>
      <c r="C31" s="178"/>
      <c r="D31" s="178"/>
      <c r="E31" s="178"/>
    </row>
    <row r="32" spans="1:5" ht="19.5" customHeight="1">
      <c r="A32" s="178"/>
      <c r="B32" s="178"/>
      <c r="C32" s="178"/>
      <c r="D32" s="178"/>
      <c r="E32" s="178"/>
    </row>
    <row r="33" spans="1:5" ht="19.5" customHeight="1">
      <c r="A33" s="178"/>
      <c r="B33" s="178"/>
      <c r="C33" s="178"/>
      <c r="D33" s="178"/>
      <c r="E33" s="178"/>
    </row>
    <row r="34" spans="1:5" ht="19.5" customHeight="1">
      <c r="A34" s="178"/>
      <c r="B34" s="178"/>
      <c r="C34" s="178"/>
      <c r="D34" s="178"/>
      <c r="E34" s="178"/>
    </row>
    <row r="35" spans="1:5" ht="19.5" customHeight="1">
      <c r="A35" s="178"/>
      <c r="B35" s="178"/>
      <c r="C35" s="178"/>
      <c r="D35" s="178"/>
      <c r="E35" s="178"/>
    </row>
    <row r="36" spans="1:5" ht="19.5" customHeight="1">
      <c r="A36" s="178"/>
      <c r="B36" s="178"/>
      <c r="C36" s="178"/>
      <c r="D36" s="178"/>
      <c r="E36" s="178"/>
    </row>
    <row r="37" spans="1:5" ht="19.5" customHeight="1">
      <c r="A37" s="178"/>
      <c r="B37" s="178"/>
      <c r="C37" s="178"/>
      <c r="D37" s="178"/>
      <c r="E37" s="178"/>
    </row>
    <row r="38" spans="1:5" ht="19.5" customHeight="1">
      <c r="A38" s="178"/>
      <c r="B38" s="178"/>
      <c r="C38" s="178"/>
      <c r="D38" s="178"/>
      <c r="E38" s="178"/>
    </row>
    <row r="39" spans="1:5" ht="19.5" customHeight="1">
      <c r="A39" s="178"/>
      <c r="B39" s="178"/>
      <c r="C39" s="178"/>
      <c r="D39" s="178"/>
      <c r="E39" s="178"/>
    </row>
    <row r="40" spans="1:5" ht="19.5" customHeight="1">
      <c r="A40" s="179"/>
      <c r="B40" s="179"/>
      <c r="C40" s="179"/>
      <c r="D40" s="179"/>
      <c r="E40" s="179"/>
    </row>
  </sheetData>
  <sheetProtection password="EF07" sheet="1" selectLockedCells="1"/>
  <mergeCells count="38">
    <mergeCell ref="A39:E39"/>
    <mergeCell ref="A40:E40"/>
    <mergeCell ref="A33:E33"/>
    <mergeCell ref="A34:E34"/>
    <mergeCell ref="A35:E35"/>
    <mergeCell ref="A36:E36"/>
    <mergeCell ref="A37:E37"/>
    <mergeCell ref="A38:E38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055555555555" right="0.4722222222222222" top="0.6298611111111111" bottom="0.7486111111111111" header="0.5118055555555555" footer="0.31527777777777777"/>
  <pageSetup horizontalDpi="300" verticalDpi="300" orientation="portrait" scale="92"/>
  <headerFooter alignWithMargins="0">
    <oddFooter>&amp;L&amp;"Times New Roman,Gras"BP / 2020-02-01&amp;C&amp;"Times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GRAME</dc:subject>
  <dc:creator>Nicole Moreau</dc:creator>
  <cp:keywords/>
  <dc:description/>
  <cp:lastModifiedBy>adminà</cp:lastModifiedBy>
  <dcterms:created xsi:type="dcterms:W3CDTF">2021-05-14T10:27:18Z</dcterms:created>
  <dcterms:modified xsi:type="dcterms:W3CDTF">2021-09-29T18:49:41Z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3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1016</vt:lpwstr>
  </property>
  <property fmtid="{D5CDD505-2E9C-101B-9397-08002B2CF9AE}" pid="11" name="Deposa">
    <vt:lpwstr>152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6055200.00000000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73</vt:lpwstr>
  </property>
  <property fmtid="{D5CDD505-2E9C-101B-9397-08002B2CF9AE}" pid="19" name="Suj">
    <vt:lpwstr>Budget de participation du GRAME</vt:lpwstr>
  </property>
  <property fmtid="{D5CDD505-2E9C-101B-9397-08002B2CF9AE}" pid="20" name="Numéroplumit">
    <vt:lpwstr>0781</vt:lpwstr>
  </property>
  <property fmtid="{D5CDD505-2E9C-101B-9397-08002B2CF9AE}" pid="21" name="Cotedepiè">
    <vt:lpwstr>C-GRAME-0007</vt:lpwstr>
  </property>
  <property fmtid="{D5CDD505-2E9C-101B-9397-08002B2CF9AE}" pid="22" name="Anciennomdudocume">
    <vt:lpwstr>R-4110-2019_3_GRAME_05-10-21_Budget.xls</vt:lpwstr>
  </property>
  <property fmtid="{D5CDD505-2E9C-101B-9397-08002B2CF9AE}" pid="23" name="_dlc_Doc">
    <vt:lpwstr>W2HFWTQUJJY6-48095035-632</vt:lpwstr>
  </property>
  <property fmtid="{D5CDD505-2E9C-101B-9397-08002B2CF9AE}" pid="24" name="_dlc_DocIdItemGu">
    <vt:lpwstr>e8dbf310-d1f4-4737-8f9a-4b5781dc2bba</vt:lpwstr>
  </property>
  <property fmtid="{D5CDD505-2E9C-101B-9397-08002B2CF9AE}" pid="25" name="_dlc_DocIdU">
    <vt:lpwstr>http://s10mtlweb:8081/1016/_layouts/15/DocIdRedir.aspx?ID=W2HFWTQUJJY6-48095035-632, W2HFWTQUJJY6-48095035-632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C-GRAME-0007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781.000000000000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